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0"/>
  </bookViews>
  <sheets>
    <sheet name="FURY Calculator" sheetId="1" r:id="rId1"/>
  </sheets>
  <definedNames>
    <definedName name="_xlnm.Print_Area" localSheetId="0">'FURY Calculator'!$A$1:$D$17</definedName>
  </definedNames>
  <calcPr fullCalcOnLoad="1"/>
</workbook>
</file>

<file path=xl/comments1.xml><?xml version="1.0" encoding="utf-8"?>
<comments xmlns="http://schemas.openxmlformats.org/spreadsheetml/2006/main">
  <authors>
    <author>miketarv</author>
  </authors>
  <commentList>
    <comment ref="B4" authorId="0">
      <text>
        <r>
          <rPr>
            <sz val="8"/>
            <rFont val="Tahoma"/>
            <family val="2"/>
          </rPr>
          <t>Only enter the number with no commas or symbols.</t>
        </r>
        <r>
          <rPr>
            <sz val="9"/>
            <rFont val="Tahoma"/>
            <family val="2"/>
          </rPr>
          <t xml:space="preserve">
</t>
        </r>
      </text>
    </comment>
  </commentList>
</comments>
</file>

<file path=xl/sharedStrings.xml><?xml version="1.0" encoding="utf-8"?>
<sst xmlns="http://schemas.openxmlformats.org/spreadsheetml/2006/main" count="26" uniqueCount="25">
  <si>
    <t>Fury Usage Calculator using Automatic Scrubbers</t>
  </si>
  <si>
    <t>Answer 5 Questions by typing your information into the white boxes.</t>
  </si>
  <si>
    <t>Path: Traction Drive Walk Behind</t>
  </si>
  <si>
    <t>ISSA Rate Practical Rate</t>
  </si>
  <si>
    <t xml:space="preserve"> Solution Coverage Rate</t>
  </si>
  <si>
    <t>1.  What dilution in oz will be used for each gallon of water</t>
  </si>
  <si>
    <t>oz per gallon</t>
  </si>
  <si>
    <t>2.  How many square feet will be cleaned?</t>
  </si>
  <si>
    <t>Sq. Ft</t>
  </si>
  <si>
    <t>3.  What is the cleaning path of your scrubber in inches?</t>
  </si>
  <si>
    <t>inches</t>
  </si>
  <si>
    <t>4.  How many days per month is the floor cleaned?</t>
  </si>
  <si>
    <t>days</t>
  </si>
  <si>
    <t>5.  What is the hourly wage of custodial workers?</t>
  </si>
  <si>
    <t>per hour</t>
  </si>
  <si>
    <t>FURY Usage and Labor Cost - Automatic Scrubber</t>
  </si>
  <si>
    <t>Path</t>
  </si>
  <si>
    <t>One Week</t>
  </si>
  <si>
    <t>One Month</t>
  </si>
  <si>
    <t>One Year</t>
  </si>
  <si>
    <t>Gallons of FURY Concentrate=</t>
  </si>
  <si>
    <t>Labor Hours to Scrub Floors=</t>
  </si>
  <si>
    <t>Labor Cost to Scrub Floors=</t>
  </si>
  <si>
    <t>Coverage Rate</t>
  </si>
  <si>
    <r>
      <rPr>
        <b/>
        <sz val="10"/>
        <rFont val="Arial"/>
        <family val="2"/>
      </rPr>
      <t>FURY Degreaser</t>
    </r>
    <r>
      <rPr>
        <sz val="10"/>
        <rFont val="Arial"/>
        <family val="2"/>
      </rPr>
      <t xml:space="preserve"> is non-corrosive degreaser that works better than corrosive degreasers at lower dilutions.     It will save you money and offer peace of mind.  This calculator can estimate the amount of Fury Degreaser you would need for cleaning floors using an automatic scrubber.  It can also help estimate the amount of time and the labor cost associated with scrubbing your floors.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</si>
</sst>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Red]#,##0"/>
  </numFmts>
  <fonts count="50">
    <font>
      <sz val="10"/>
      <name val="Arial"/>
      <family val="2"/>
    </font>
    <font>
      <sz val="11"/>
      <color indexed="8"/>
      <name val="Calibri"/>
      <family val="2"/>
    </font>
    <font>
      <b/>
      <sz val="16"/>
      <name val="Arial"/>
      <family val="2"/>
    </font>
    <font>
      <b/>
      <sz val="10"/>
      <name val="Arial"/>
      <family val="2"/>
    </font>
    <font>
      <sz val="16"/>
      <name val="Arial"/>
      <family val="2"/>
    </font>
    <font>
      <sz val="12"/>
      <name val="Arial"/>
      <family val="2"/>
    </font>
    <font>
      <b/>
      <sz val="12"/>
      <name val="Arial"/>
      <family val="2"/>
    </font>
    <font>
      <sz val="14"/>
      <name val="Arial"/>
      <family val="2"/>
    </font>
    <font>
      <b/>
      <i/>
      <vertAlign val="superscript"/>
      <sz val="16"/>
      <name val="Arial"/>
      <family val="2"/>
    </font>
    <font>
      <b/>
      <sz val="14"/>
      <name val="Arial"/>
      <family val="2"/>
    </font>
    <font>
      <sz val="8"/>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theme="2" tint="-0.24993999302387238"/>
        <bgColor indexed="64"/>
      </patternFill>
    </fill>
    <fill>
      <patternFill patternType="solid">
        <fgColor indexed="1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ck"/>
      <right style="thick"/>
      <top style="thick"/>
      <bottom style="thick"/>
    </border>
    <border>
      <left style="thick"/>
      <right style="thin"/>
      <top style="thin"/>
      <bottom style="thin"/>
    </border>
    <border>
      <left style="thin"/>
      <right/>
      <top/>
      <bottom style="thin"/>
    </border>
    <border>
      <left style="double">
        <color indexed="10"/>
      </left>
      <right style="thin"/>
      <top style="thin"/>
      <bottom style="thin"/>
    </border>
    <border>
      <left style="thin"/>
      <right style="thin"/>
      <top style="thin"/>
      <bottom style="thin"/>
    </border>
    <border>
      <left style="thin"/>
      <right style="double">
        <color indexed="10"/>
      </right>
      <top style="thin"/>
      <bottom style="thin"/>
    </border>
    <border>
      <left style="double">
        <color indexed="10"/>
      </left>
      <right style="thin"/>
      <top style="thin"/>
      <bottom style="double">
        <color indexed="10"/>
      </bottom>
    </border>
    <border>
      <left style="thin"/>
      <right style="thin"/>
      <top style="thin"/>
      <bottom style="double">
        <color indexed="10"/>
      </bottom>
    </border>
    <border>
      <left style="thin"/>
      <right style="double">
        <color indexed="10"/>
      </right>
      <top style="thin"/>
      <bottom style="double">
        <color indexed="10"/>
      </bottom>
    </border>
    <border>
      <left style="double">
        <color indexed="10"/>
      </left>
      <right style="thin"/>
      <top>
        <color indexed="63"/>
      </top>
      <bottom style="double">
        <color indexed="10"/>
      </bottom>
    </border>
    <border>
      <left style="thin"/>
      <right style="thin"/>
      <top>
        <color indexed="63"/>
      </top>
      <bottom style="double">
        <color indexed="10"/>
      </bottom>
    </border>
    <border>
      <left style="thin"/>
      <right style="double">
        <color indexed="10"/>
      </right>
      <top>
        <color indexed="63"/>
      </top>
      <bottom style="double">
        <color indexed="10"/>
      </bottom>
    </border>
    <border>
      <left style="double">
        <color indexed="10"/>
      </left>
      <right/>
      <top style="double">
        <color indexed="10"/>
      </top>
      <bottom style="thin"/>
    </border>
    <border>
      <left/>
      <right/>
      <top style="double">
        <color indexed="10"/>
      </top>
      <bottom style="thin"/>
    </border>
    <border>
      <left/>
      <right style="double">
        <color indexed="10"/>
      </right>
      <top style="double">
        <color indexed="10"/>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4" fillId="33" borderId="0" xfId="0" applyFont="1" applyFill="1" applyAlignment="1" applyProtection="1">
      <alignment horizontal="left" vertical="top"/>
      <protection hidden="1"/>
    </xf>
    <xf numFmtId="0" fontId="5" fillId="0" borderId="0" xfId="0" applyFont="1" applyAlignment="1" applyProtection="1">
      <alignment vertical="center"/>
      <protection hidden="1"/>
    </xf>
    <xf numFmtId="0" fontId="0" fillId="0" borderId="0" xfId="0" applyAlignment="1" applyProtection="1">
      <alignment/>
      <protection hidden="1"/>
    </xf>
    <xf numFmtId="0" fontId="0" fillId="33" borderId="0" xfId="0" applyFill="1" applyAlignment="1" applyProtection="1">
      <alignment horizontal="center"/>
      <protection hidden="1"/>
    </xf>
    <xf numFmtId="0" fontId="0" fillId="0" borderId="0" xfId="0" applyAlignment="1">
      <alignment wrapText="1"/>
    </xf>
    <xf numFmtId="0" fontId="5" fillId="34" borderId="10" xfId="0" applyFont="1" applyFill="1" applyBorder="1" applyAlignment="1" applyProtection="1">
      <alignment/>
      <protection hidden="1"/>
    </xf>
    <xf numFmtId="0" fontId="6" fillId="33" borderId="11" xfId="0" applyFont="1" applyFill="1" applyBorder="1" applyAlignment="1" applyProtection="1">
      <alignment horizontal="center"/>
      <protection locked="0"/>
    </xf>
    <xf numFmtId="0" fontId="0" fillId="34" borderId="12" xfId="0" applyFont="1" applyFill="1" applyBorder="1" applyAlignment="1" applyProtection="1">
      <alignment/>
      <protection hidden="1"/>
    </xf>
    <xf numFmtId="0" fontId="0" fillId="33" borderId="0" xfId="0" applyFill="1" applyAlignment="1" applyProtection="1">
      <alignment horizontal="left"/>
      <protection hidden="1"/>
    </xf>
    <xf numFmtId="0" fontId="5" fillId="34" borderId="13" xfId="0" applyFont="1" applyFill="1" applyBorder="1" applyAlignment="1" applyProtection="1">
      <alignment/>
      <protection hidden="1"/>
    </xf>
    <xf numFmtId="164" fontId="6" fillId="33" borderId="11" xfId="0" applyNumberFormat="1" applyFont="1" applyFill="1" applyBorder="1" applyAlignment="1" applyProtection="1">
      <alignment horizontal="center"/>
      <protection locked="0"/>
    </xf>
    <xf numFmtId="0" fontId="7" fillId="0" borderId="0" xfId="0" applyFont="1" applyAlignment="1" applyProtection="1">
      <alignment/>
      <protection hidden="1"/>
    </xf>
    <xf numFmtId="164" fontId="0" fillId="0" borderId="0" xfId="0" applyNumberFormat="1" applyAlignment="1" applyProtection="1">
      <alignment/>
      <protection hidden="1"/>
    </xf>
    <xf numFmtId="0" fontId="0" fillId="35" borderId="0" xfId="0" applyFill="1" applyAlignment="1" applyProtection="1">
      <alignment/>
      <protection hidden="1"/>
    </xf>
    <xf numFmtId="0" fontId="0" fillId="35" borderId="14" xfId="0" applyFill="1" applyBorder="1" applyAlignment="1" applyProtection="1">
      <alignment horizontal="center"/>
      <protection hidden="1"/>
    </xf>
    <xf numFmtId="0" fontId="6" fillId="36" borderId="15" xfId="0" applyFont="1" applyFill="1" applyBorder="1" applyAlignment="1" applyProtection="1">
      <alignment horizontal="center" wrapText="1"/>
      <protection hidden="1"/>
    </xf>
    <xf numFmtId="0" fontId="6" fillId="37" borderId="15" xfId="0" applyFont="1" applyFill="1" applyBorder="1" applyAlignment="1" applyProtection="1">
      <alignment horizontal="center" wrapText="1"/>
      <protection hidden="1"/>
    </xf>
    <xf numFmtId="0" fontId="6" fillId="38" borderId="16" xfId="0" applyFont="1" applyFill="1" applyBorder="1" applyAlignment="1" applyProtection="1">
      <alignment horizontal="center"/>
      <protection hidden="1"/>
    </xf>
    <xf numFmtId="0" fontId="9" fillId="35" borderId="14" xfId="0" applyFont="1" applyFill="1" applyBorder="1" applyAlignment="1" applyProtection="1">
      <alignment horizontal="right"/>
      <protection hidden="1"/>
    </xf>
    <xf numFmtId="165" fontId="47" fillId="36" borderId="15" xfId="0" applyNumberFormat="1" applyFont="1" applyFill="1" applyBorder="1" applyAlignment="1" applyProtection="1">
      <alignment horizontal="center"/>
      <protection hidden="1"/>
    </xf>
    <xf numFmtId="165" fontId="47" fillId="37" borderId="15" xfId="0" applyNumberFormat="1" applyFont="1" applyFill="1" applyBorder="1" applyAlignment="1" applyProtection="1">
      <alignment horizontal="center"/>
      <protection hidden="1"/>
    </xf>
    <xf numFmtId="166" fontId="48" fillId="38" borderId="16" xfId="0" applyNumberFormat="1" applyFont="1" applyFill="1" applyBorder="1" applyAlignment="1" applyProtection="1">
      <alignment horizontal="center"/>
      <protection hidden="1"/>
    </xf>
    <xf numFmtId="0" fontId="9" fillId="35" borderId="17" xfId="0" applyFont="1" applyFill="1" applyBorder="1" applyAlignment="1" applyProtection="1">
      <alignment horizontal="right"/>
      <protection hidden="1"/>
    </xf>
    <xf numFmtId="164" fontId="47" fillId="36" borderId="18" xfId="0" applyNumberFormat="1" applyFont="1" applyFill="1" applyBorder="1" applyAlignment="1" applyProtection="1">
      <alignment horizontal="center"/>
      <protection hidden="1"/>
    </xf>
    <xf numFmtId="164" fontId="47" fillId="37" borderId="18" xfId="0" applyNumberFormat="1" applyFont="1" applyFill="1" applyBorder="1" applyAlignment="1" applyProtection="1">
      <alignment horizontal="center"/>
      <protection hidden="1"/>
    </xf>
    <xf numFmtId="164" fontId="48" fillId="38" borderId="19" xfId="0" applyNumberFormat="1" applyFont="1" applyFill="1" applyBorder="1" applyAlignment="1" applyProtection="1">
      <alignment horizontal="center"/>
      <protection hidden="1"/>
    </xf>
    <xf numFmtId="0" fontId="5" fillId="35" borderId="20" xfId="0" applyFont="1" applyFill="1" applyBorder="1" applyAlignment="1" applyProtection="1">
      <alignment horizontal="center"/>
      <protection hidden="1"/>
    </xf>
    <xf numFmtId="165" fontId="47" fillId="36" borderId="21" xfId="0" applyNumberFormat="1" applyFont="1" applyFill="1" applyBorder="1" applyAlignment="1" applyProtection="1">
      <alignment horizontal="center"/>
      <protection hidden="1"/>
    </xf>
    <xf numFmtId="3" fontId="47" fillId="37" borderId="21" xfId="0" applyNumberFormat="1" applyFont="1" applyFill="1" applyBorder="1" applyAlignment="1" applyProtection="1">
      <alignment horizontal="center"/>
      <protection hidden="1"/>
    </xf>
    <xf numFmtId="166" fontId="48" fillId="38" borderId="22" xfId="0" applyNumberFormat="1" applyFont="1" applyFill="1" applyBorder="1" applyAlignment="1" applyProtection="1">
      <alignment horizontal="center"/>
      <protection hidden="1"/>
    </xf>
    <xf numFmtId="0" fontId="7" fillId="35" borderId="0" xfId="0" applyFont="1" applyFill="1" applyBorder="1" applyAlignment="1" applyProtection="1">
      <alignment horizontal="center"/>
      <protection hidden="1"/>
    </xf>
    <xf numFmtId="0" fontId="2" fillId="33" borderId="0" xfId="0" applyFont="1" applyFill="1" applyAlignment="1" applyProtection="1">
      <alignment horizontal="right"/>
      <protection hidden="1"/>
    </xf>
    <xf numFmtId="0" fontId="0" fillId="33" borderId="0" xfId="0" applyFill="1" applyAlignment="1" applyProtection="1">
      <alignment horizontal="left" wrapText="1"/>
      <protection hidden="1"/>
    </xf>
    <xf numFmtId="0" fontId="8" fillId="35" borderId="23" xfId="0" applyFont="1" applyFill="1" applyBorder="1" applyAlignment="1" applyProtection="1">
      <alignment horizontal="center"/>
      <protection hidden="1"/>
    </xf>
    <xf numFmtId="0" fontId="8" fillId="35" borderId="24" xfId="0" applyFont="1" applyFill="1" applyBorder="1" applyAlignment="1" applyProtection="1">
      <alignment horizontal="center"/>
      <protection hidden="1"/>
    </xf>
    <xf numFmtId="0" fontId="8" fillId="35" borderId="25" xfId="0" applyFont="1" applyFill="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0</xdr:row>
      <xdr:rowOff>0</xdr:rowOff>
    </xdr:from>
    <xdr:ext cx="2562225" cy="4191000"/>
    <xdr:sp>
      <xdr:nvSpPr>
        <xdr:cNvPr id="1" name="TextBox 1"/>
        <xdr:cNvSpPr txBox="1">
          <a:spLocks noChangeArrowheads="1"/>
        </xdr:cNvSpPr>
      </xdr:nvSpPr>
      <xdr:spPr>
        <a:xfrm>
          <a:off x="7239000" y="0"/>
          <a:ext cx="2562225" cy="4191000"/>
        </a:xfrm>
        <a:prstGeom prst="rect">
          <a:avLst/>
        </a:prstGeom>
        <a:solidFill>
          <a:srgbClr val="D9D9D9"/>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calculator is intended to show how much degreaser would be needed based upon area to be cleaned, scrubber cleaning path, and practical production rates for specific scrub widths.
</a:t>
          </a:r>
          <a:r>
            <a:rPr lang="en-US" cap="none" sz="1100" b="0" i="0" u="none" baseline="0">
              <a:solidFill>
                <a:srgbClr val="000000"/>
              </a:solidFill>
              <a:latin typeface="Calibri"/>
              <a:ea typeface="Calibri"/>
              <a:cs typeface="Calibri"/>
            </a:rPr>
            <a:t>It further uses this information to help obtain an estimate of monthl y and annual labor costs for floor cleaning.  It is not intended to be used as a workloading tool or job cost estimator.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The  practical production rates numbers used in this calculator are from the ISSA 540 Cleaning Times.  </a:t>
          </a:r>
          <a:r>
            <a:rPr lang="en-US" cap="none" sz="1100" b="0" i="0" u="none" baseline="0">
              <a:solidFill>
                <a:srgbClr val="000000"/>
              </a:solidFill>
              <a:latin typeface="Calibri"/>
              <a:ea typeface="Calibri"/>
              <a:cs typeface="Calibri"/>
            </a:rPr>
            <a:t>Typical Scrubber Production Rates and solution coverage rates are subject to a number of variables including:
</a:t>
          </a:r>
          <a:r>
            <a:rPr lang="en-US" cap="none" sz="1100" b="1" i="0" u="none" baseline="0">
              <a:solidFill>
                <a:srgbClr val="000000"/>
              </a:solidFill>
              <a:latin typeface="Calibri"/>
              <a:ea typeface="Calibri"/>
              <a:cs typeface="Calibri"/>
            </a:rPr>
            <a:t>Solution Feed rate
</a:t>
          </a:r>
          <a:r>
            <a:rPr lang="en-US" cap="none" sz="1100" b="1" i="0" u="none" baseline="0">
              <a:solidFill>
                <a:srgbClr val="000000"/>
              </a:solidFill>
              <a:latin typeface="Calibri"/>
              <a:ea typeface="Calibri"/>
              <a:cs typeface="Calibri"/>
            </a:rPr>
            <a:t>Linear Speed
</a:t>
          </a:r>
          <a:r>
            <a:rPr lang="en-US" cap="none" sz="1100" b="1" i="0" u="none" baseline="0">
              <a:solidFill>
                <a:srgbClr val="000000"/>
              </a:solidFill>
              <a:latin typeface="Calibri"/>
              <a:ea typeface="Calibri"/>
              <a:cs typeface="Calibri"/>
            </a:rPr>
            <a:t>Overlap of scrub area
</a:t>
          </a:r>
          <a:r>
            <a:rPr lang="en-US" cap="none" sz="1100" b="1" i="0" u="none" baseline="0">
              <a:solidFill>
                <a:srgbClr val="000000"/>
              </a:solidFill>
              <a:latin typeface="Calibri"/>
              <a:ea typeface="Calibri"/>
              <a:cs typeface="Calibri"/>
            </a:rPr>
            <a:t>Traction or Brush Drive
</a:t>
          </a:r>
          <a:r>
            <a:rPr lang="en-US" cap="none" sz="1100" b="1" i="0" u="none" baseline="0">
              <a:solidFill>
                <a:srgbClr val="000000"/>
              </a:solidFill>
              <a:latin typeface="Calibri"/>
              <a:ea typeface="Calibri"/>
              <a:cs typeface="Calibri"/>
            </a:rPr>
            <a:t>Riding or Walk Behind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xdr:col>
      <xdr:colOff>428625</xdr:colOff>
      <xdr:row>2</xdr:row>
      <xdr:rowOff>152400</xdr:rowOff>
    </xdr:from>
    <xdr:to>
      <xdr:col>1</xdr:col>
      <xdr:colOff>561975</xdr:colOff>
      <xdr:row>2</xdr:row>
      <xdr:rowOff>400050</xdr:rowOff>
    </xdr:to>
    <xdr:sp>
      <xdr:nvSpPr>
        <xdr:cNvPr id="2" name="Bent Arrow 2"/>
        <xdr:cNvSpPr>
          <a:spLocks/>
        </xdr:cNvSpPr>
      </xdr:nvSpPr>
      <xdr:spPr>
        <a:xfrm rot="5400000">
          <a:off x="4476750" y="2171700"/>
          <a:ext cx="133350" cy="257175"/>
        </a:xfrm>
        <a:custGeom>
          <a:pathLst>
            <a:path h="133349" w="257177">
              <a:moveTo>
                <a:pt x="0" y="133349"/>
              </a:moveTo>
              <a:lnTo>
                <a:pt x="0" y="75009"/>
              </a:lnTo>
              <a:lnTo>
                <a:pt x="0" y="16669"/>
              </a:lnTo>
              <a:lnTo>
                <a:pt x="116680" y="133349"/>
              </a:lnTo>
              <a:lnTo>
                <a:pt x="0" y="75009"/>
              </a:lnTo>
              <a:lnTo>
                <a:pt x="58340" y="16669"/>
              </a:lnTo>
              <a:lnTo>
                <a:pt x="223840" y="16669"/>
              </a:lnTo>
              <a:lnTo>
                <a:pt x="223840" y="0"/>
              </a:lnTo>
              <a:lnTo>
                <a:pt x="257177" y="33337"/>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190500</xdr:colOff>
      <xdr:row>0</xdr:row>
      <xdr:rowOff>142875</xdr:rowOff>
    </xdr:from>
    <xdr:to>
      <xdr:col>0</xdr:col>
      <xdr:colOff>1981200</xdr:colOff>
      <xdr:row>0</xdr:row>
      <xdr:rowOff>971550</xdr:rowOff>
    </xdr:to>
    <xdr:pic>
      <xdr:nvPicPr>
        <xdr:cNvPr id="3" name="Picture 3" descr="MC LOGO COLOR.jpg"/>
        <xdr:cNvPicPr preferRelativeResize="1">
          <a:picLocks noChangeAspect="1"/>
        </xdr:cNvPicPr>
      </xdr:nvPicPr>
      <xdr:blipFill>
        <a:blip r:embed="rId1"/>
        <a:stretch>
          <a:fillRect/>
        </a:stretch>
      </xdr:blipFill>
      <xdr:spPr>
        <a:xfrm>
          <a:off x="190500" y="142875"/>
          <a:ext cx="1790700" cy="828675"/>
        </a:xfrm>
        <a:prstGeom prst="rect">
          <a:avLst/>
        </a:prstGeom>
        <a:noFill/>
        <a:ln w="9525" cmpd="sng">
          <a:noFill/>
        </a:ln>
      </xdr:spPr>
    </xdr:pic>
    <xdr:clientData/>
  </xdr:twoCellAnchor>
  <xdr:twoCellAnchor editAs="oneCell">
    <xdr:from>
      <xdr:col>3</xdr:col>
      <xdr:colOff>314325</xdr:colOff>
      <xdr:row>1</xdr:row>
      <xdr:rowOff>219075</xdr:rowOff>
    </xdr:from>
    <xdr:to>
      <xdr:col>3</xdr:col>
      <xdr:colOff>771525</xdr:colOff>
      <xdr:row>2</xdr:row>
      <xdr:rowOff>85725</xdr:rowOff>
    </xdr:to>
    <xdr:pic>
      <xdr:nvPicPr>
        <xdr:cNvPr id="4" name="Picture 4" descr="furygal.gif"/>
        <xdr:cNvPicPr preferRelativeResize="1">
          <a:picLocks noChangeAspect="1"/>
        </xdr:cNvPicPr>
      </xdr:nvPicPr>
      <xdr:blipFill>
        <a:blip r:embed="rId2"/>
        <a:stretch>
          <a:fillRect/>
        </a:stretch>
      </xdr:blipFill>
      <xdr:spPr>
        <a:xfrm>
          <a:off x="6457950" y="1228725"/>
          <a:ext cx="457200" cy="876300"/>
        </a:xfrm>
        <a:prstGeom prst="rect">
          <a:avLst/>
        </a:prstGeom>
        <a:noFill/>
        <a:ln w="9525" cmpd="sng">
          <a:noFill/>
        </a:ln>
      </xdr:spPr>
    </xdr:pic>
    <xdr:clientData/>
  </xdr:twoCellAnchor>
  <xdr:twoCellAnchor editAs="oneCell">
    <xdr:from>
      <xdr:col>3</xdr:col>
      <xdr:colOff>238125</xdr:colOff>
      <xdr:row>2</xdr:row>
      <xdr:rowOff>38100</xdr:rowOff>
    </xdr:from>
    <xdr:to>
      <xdr:col>3</xdr:col>
      <xdr:colOff>838200</xdr:colOff>
      <xdr:row>4</xdr:row>
      <xdr:rowOff>190500</xdr:rowOff>
    </xdr:to>
    <xdr:pic>
      <xdr:nvPicPr>
        <xdr:cNvPr id="5" name="Picture 5" descr="FuryBIBthreadedcap.gif"/>
        <xdr:cNvPicPr preferRelativeResize="1">
          <a:picLocks noChangeAspect="1"/>
        </xdr:cNvPicPr>
      </xdr:nvPicPr>
      <xdr:blipFill>
        <a:blip r:embed="rId3"/>
        <a:stretch>
          <a:fillRect/>
        </a:stretch>
      </xdr:blipFill>
      <xdr:spPr>
        <a:xfrm>
          <a:off x="6381750" y="2057400"/>
          <a:ext cx="600075" cy="971550"/>
        </a:xfrm>
        <a:prstGeom prst="rect">
          <a:avLst/>
        </a:prstGeom>
        <a:noFill/>
        <a:ln w="9525" cmpd="sng">
          <a:noFill/>
        </a:ln>
      </xdr:spPr>
    </xdr:pic>
    <xdr:clientData/>
  </xdr:twoCellAnchor>
  <xdr:twoCellAnchor editAs="oneCell">
    <xdr:from>
      <xdr:col>3</xdr:col>
      <xdr:colOff>133350</xdr:colOff>
      <xdr:row>4</xdr:row>
      <xdr:rowOff>133350</xdr:rowOff>
    </xdr:from>
    <xdr:to>
      <xdr:col>3</xdr:col>
      <xdr:colOff>1038225</xdr:colOff>
      <xdr:row>8</xdr:row>
      <xdr:rowOff>47625</xdr:rowOff>
    </xdr:to>
    <xdr:pic>
      <xdr:nvPicPr>
        <xdr:cNvPr id="6" name="Picture 6" descr="furydrum.gif"/>
        <xdr:cNvPicPr preferRelativeResize="1">
          <a:picLocks noChangeAspect="1"/>
        </xdr:cNvPicPr>
      </xdr:nvPicPr>
      <xdr:blipFill>
        <a:blip r:embed="rId4"/>
        <a:stretch>
          <a:fillRect/>
        </a:stretch>
      </xdr:blipFill>
      <xdr:spPr>
        <a:xfrm>
          <a:off x="6276975" y="2971800"/>
          <a:ext cx="9048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4">
      <selection activeCell="C19" sqref="C19"/>
    </sheetView>
  </sheetViews>
  <sheetFormatPr defaultColWidth="9.140625" defaultRowHeight="12.75"/>
  <cols>
    <col min="1" max="1" width="60.7109375" style="0" customWidth="1"/>
    <col min="2" max="4" width="15.7109375" style="0" customWidth="1"/>
    <col min="5" max="7" width="9.140625" style="0" hidden="1" customWidth="1"/>
  </cols>
  <sheetData>
    <row r="1" spans="1:4" ht="79.5" customHeight="1">
      <c r="A1" s="32" t="s">
        <v>0</v>
      </c>
      <c r="B1" s="32"/>
      <c r="C1" s="32"/>
      <c r="D1" s="32"/>
    </row>
    <row r="2" spans="1:4" ht="79.5" customHeight="1">
      <c r="A2" s="33" t="s">
        <v>24</v>
      </c>
      <c r="B2" s="33"/>
      <c r="C2" s="33"/>
      <c r="D2" s="1"/>
    </row>
    <row r="3" spans="1:7" ht="34.5" customHeight="1" thickBot="1">
      <c r="A3" s="2" t="s">
        <v>1</v>
      </c>
      <c r="B3" s="3"/>
      <c r="C3" s="3"/>
      <c r="D3" s="4"/>
      <c r="E3" t="s">
        <v>2</v>
      </c>
      <c r="F3" t="s">
        <v>3</v>
      </c>
      <c r="G3" s="5" t="s">
        <v>4</v>
      </c>
    </row>
    <row r="4" spans="1:7" ht="30" customHeight="1" thickBot="1" thickTop="1">
      <c r="A4" s="6" t="s">
        <v>5</v>
      </c>
      <c r="B4" s="7">
        <v>2</v>
      </c>
      <c r="C4" s="8" t="s">
        <v>6</v>
      </c>
      <c r="D4" s="9"/>
      <c r="E4">
        <v>17</v>
      </c>
      <c r="F4">
        <v>17000</v>
      </c>
      <c r="G4">
        <v>500</v>
      </c>
    </row>
    <row r="5" spans="1:7" ht="30" customHeight="1" thickBot="1" thickTop="1">
      <c r="A5" s="6" t="s">
        <v>7</v>
      </c>
      <c r="B5" s="7">
        <v>10000</v>
      </c>
      <c r="C5" s="8" t="s">
        <v>8</v>
      </c>
      <c r="D5" s="9"/>
      <c r="E5">
        <v>20</v>
      </c>
      <c r="F5">
        <v>9274</v>
      </c>
      <c r="G5">
        <v>425</v>
      </c>
    </row>
    <row r="6" spans="1:7" ht="30" customHeight="1" thickBot="1" thickTop="1">
      <c r="A6" s="6" t="s">
        <v>9</v>
      </c>
      <c r="B6" s="7">
        <v>20</v>
      </c>
      <c r="C6" s="8" t="s">
        <v>10</v>
      </c>
      <c r="D6" s="9"/>
      <c r="E6">
        <v>24</v>
      </c>
      <c r="F6">
        <v>11132</v>
      </c>
      <c r="G6">
        <v>359</v>
      </c>
    </row>
    <row r="7" spans="1:7" ht="30" customHeight="1" thickBot="1" thickTop="1">
      <c r="A7" s="10" t="s">
        <v>11</v>
      </c>
      <c r="B7" s="7">
        <v>10</v>
      </c>
      <c r="C7" s="8" t="s">
        <v>12</v>
      </c>
      <c r="D7" s="9"/>
      <c r="E7">
        <v>26</v>
      </c>
      <c r="F7">
        <v>11810</v>
      </c>
      <c r="G7">
        <v>327</v>
      </c>
    </row>
    <row r="8" spans="1:7" ht="30" customHeight="1" thickBot="1" thickTop="1">
      <c r="A8" s="10" t="s">
        <v>13</v>
      </c>
      <c r="B8" s="11">
        <v>12</v>
      </c>
      <c r="C8" s="8" t="s">
        <v>14</v>
      </c>
      <c r="D8" s="9"/>
      <c r="E8">
        <v>28</v>
      </c>
      <c r="F8">
        <v>12710</v>
      </c>
      <c r="G8">
        <v>303</v>
      </c>
    </row>
    <row r="9" spans="1:7" ht="18.75" customHeight="1" thickTop="1">
      <c r="A9" s="12"/>
      <c r="B9" s="13"/>
      <c r="C9" s="13"/>
      <c r="D9" s="14"/>
      <c r="E9">
        <v>30</v>
      </c>
      <c r="F9">
        <v>13620</v>
      </c>
      <c r="G9">
        <v>285</v>
      </c>
    </row>
    <row r="10" spans="1:7" ht="18.75" customHeight="1">
      <c r="A10" s="12"/>
      <c r="B10" s="13"/>
      <c r="C10" s="13"/>
      <c r="D10" s="14"/>
      <c r="E10">
        <v>32</v>
      </c>
      <c r="F10">
        <v>14851</v>
      </c>
      <c r="G10">
        <v>270</v>
      </c>
    </row>
    <row r="11" spans="1:7" ht="18.75" customHeight="1" thickBot="1">
      <c r="A11" s="12"/>
      <c r="B11" s="13"/>
      <c r="C11" s="13"/>
      <c r="D11" s="14"/>
      <c r="E11">
        <v>36</v>
      </c>
      <c r="F11">
        <v>16713</v>
      </c>
      <c r="G11">
        <v>240</v>
      </c>
    </row>
    <row r="12" spans="1:6" ht="24.75" customHeight="1" thickTop="1">
      <c r="A12" s="34" t="s">
        <v>15</v>
      </c>
      <c r="B12" s="35"/>
      <c r="C12" s="35"/>
      <c r="D12" s="36"/>
      <c r="E12" t="s">
        <v>16</v>
      </c>
      <c r="F12" s="5" t="s">
        <v>4</v>
      </c>
    </row>
    <row r="13" spans="1:6" ht="30" customHeight="1">
      <c r="A13" s="15"/>
      <c r="B13" s="16" t="s">
        <v>17</v>
      </c>
      <c r="C13" s="17" t="s">
        <v>18</v>
      </c>
      <c r="D13" s="18" t="s">
        <v>19</v>
      </c>
      <c r="E13">
        <v>17</v>
      </c>
      <c r="F13">
        <v>500</v>
      </c>
    </row>
    <row r="14" spans="1:6" ht="24.75" customHeight="1">
      <c r="A14" s="19" t="s">
        <v>20</v>
      </c>
      <c r="B14" s="20">
        <f>(D14/52)</f>
        <v>0.8353637312913331</v>
      </c>
      <c r="C14" s="21">
        <f>(((B5*B7)/(VLOOKUP(B6,E13:F20,2,FALSE))/(1+(128/B4))))</f>
        <v>3.6199095022624435</v>
      </c>
      <c r="D14" s="22">
        <f>C14*12</f>
        <v>43.43891402714932</v>
      </c>
      <c r="E14">
        <v>20</v>
      </c>
      <c r="F14">
        <v>425</v>
      </c>
    </row>
    <row r="15" spans="1:6" ht="24.75" customHeight="1">
      <c r="A15" s="19" t="s">
        <v>21</v>
      </c>
      <c r="B15" s="20">
        <f>(D15/52)</f>
        <v>2.488346245085516</v>
      </c>
      <c r="C15" s="21">
        <f>((B5*B7)/(VLOOKUP(B6,E4:F11,2,FALSE)))</f>
        <v>10.782833728703903</v>
      </c>
      <c r="D15" s="22">
        <f>C15*12</f>
        <v>129.39400474444682</v>
      </c>
      <c r="E15">
        <v>24</v>
      </c>
      <c r="F15">
        <v>359</v>
      </c>
    </row>
    <row r="16" spans="1:6" ht="24.75" customHeight="1" thickBot="1">
      <c r="A16" s="23" t="s">
        <v>22</v>
      </c>
      <c r="B16" s="24">
        <f>(D16/52)</f>
        <v>6.890804986390658</v>
      </c>
      <c r="C16" s="25">
        <f>B15*B8</f>
        <v>29.860154941026188</v>
      </c>
      <c r="D16" s="26">
        <f>C16*12</f>
        <v>358.32185929231423</v>
      </c>
      <c r="E16">
        <v>26</v>
      </c>
      <c r="F16">
        <v>327</v>
      </c>
    </row>
    <row r="17" spans="1:6" ht="24.75" customHeight="1" hidden="1" thickBot="1">
      <c r="A17" s="27" t="s">
        <v>23</v>
      </c>
      <c r="B17" s="28">
        <f>(D17/52)</f>
        <v>0</v>
      </c>
      <c r="C17" s="29">
        <f>VLOOKUP(B6,E13:F18,2,FALSE)</f>
        <v>425</v>
      </c>
      <c r="D17" s="30"/>
      <c r="E17">
        <v>28</v>
      </c>
      <c r="F17">
        <v>303</v>
      </c>
    </row>
    <row r="18" spans="1:6" ht="13.5" thickTop="1">
      <c r="A18" s="3"/>
      <c r="B18" s="3"/>
      <c r="C18" s="3"/>
      <c r="D18" s="3"/>
      <c r="E18">
        <v>30</v>
      </c>
      <c r="F18">
        <v>284</v>
      </c>
    </row>
    <row r="19" spans="1:6" ht="18">
      <c r="A19" s="31"/>
      <c r="B19" s="3"/>
      <c r="C19" s="3"/>
      <c r="D19" s="3"/>
      <c r="E19">
        <v>32</v>
      </c>
      <c r="F19">
        <v>270</v>
      </c>
    </row>
    <row r="20" spans="5:6" ht="12.75">
      <c r="E20">
        <v>36</v>
      </c>
      <c r="F20">
        <v>240</v>
      </c>
    </row>
  </sheetData>
  <sheetProtection password="DD71" sheet="1" objects="1" scenarios="1"/>
  <mergeCells count="3">
    <mergeCell ref="A1:D1"/>
    <mergeCell ref="A2:C2"/>
    <mergeCell ref="A12:D12"/>
  </mergeCells>
  <printOptions/>
  <pageMargins left="1.25" right="1.25" top="0.5" bottom="0.25" header="0.5"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miketarv</dc:creator>
  <cp:keywords/>
  <dc:description/>
  <cp:lastModifiedBy>miketarv</cp:lastModifiedBy>
  <cp:lastPrinted>2015-07-22T19:30:49Z</cp:lastPrinted>
  <dcterms:created xsi:type="dcterms:W3CDTF">2015-07-22T19:00:27Z</dcterms:created>
  <dcterms:modified xsi:type="dcterms:W3CDTF">2015-07-22T19:32:41Z</dcterms:modified>
  <cp:category/>
  <cp:version/>
  <cp:contentType/>
  <cp:contentStatus/>
</cp:coreProperties>
</file>