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20"/>
  </bookViews>
  <sheets>
    <sheet name="MT v RTU" sheetId="1" r:id="rId1"/>
  </sheets>
  <definedNames>
    <definedName name="_xlnm.Print_Area" localSheetId="0">'MT v RTU'!$A$1:$L$53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21" i="1"/>
  <c r="F21" i="1" s="1"/>
  <c r="I20" i="1"/>
  <c r="J20" i="1" s="1"/>
  <c r="H20" i="1"/>
  <c r="F20" i="1"/>
  <c r="E20" i="1"/>
  <c r="J19" i="1"/>
  <c r="I19" i="1"/>
  <c r="H19" i="1"/>
  <c r="F19" i="1"/>
  <c r="E19" i="1"/>
  <c r="I18" i="1"/>
  <c r="J18" i="1" s="1"/>
  <c r="H18" i="1"/>
  <c r="F18" i="1"/>
  <c r="E18" i="1"/>
  <c r="J17" i="1"/>
  <c r="I17" i="1"/>
  <c r="H17" i="1"/>
  <c r="F17" i="1"/>
  <c r="E17" i="1"/>
  <c r="I16" i="1"/>
  <c r="F16" i="1"/>
  <c r="E16" i="1"/>
  <c r="I15" i="1"/>
  <c r="E15" i="1"/>
  <c r="F15" i="1" s="1"/>
  <c r="I14" i="1"/>
  <c r="E14" i="1"/>
  <c r="F14" i="1" s="1"/>
  <c r="J13" i="1"/>
  <c r="I13" i="1"/>
  <c r="H13" i="1"/>
  <c r="F13" i="1"/>
  <c r="E13" i="1"/>
  <c r="J12" i="1"/>
  <c r="I12" i="1"/>
  <c r="H12" i="1"/>
  <c r="F12" i="1"/>
  <c r="E12" i="1"/>
  <c r="J11" i="1"/>
  <c r="I11" i="1"/>
  <c r="H11" i="1"/>
  <c r="F11" i="1"/>
  <c r="E11" i="1"/>
  <c r="I10" i="1"/>
  <c r="J10" i="1" s="1"/>
  <c r="H10" i="1"/>
  <c r="F10" i="1"/>
  <c r="E10" i="1"/>
  <c r="J9" i="1"/>
  <c r="I9" i="1"/>
  <c r="H9" i="1"/>
  <c r="F9" i="1"/>
  <c r="E9" i="1"/>
  <c r="J8" i="1"/>
  <c r="I8" i="1"/>
  <c r="H8" i="1"/>
  <c r="F8" i="1"/>
  <c r="E8" i="1"/>
  <c r="J7" i="1"/>
  <c r="I7" i="1"/>
  <c r="I25" i="1" s="1"/>
  <c r="H7" i="1"/>
  <c r="G23" i="1" s="1"/>
  <c r="F7" i="1"/>
  <c r="E7" i="1"/>
  <c r="D45" i="1" l="1"/>
  <c r="G25" i="1"/>
  <c r="D49" i="1" s="1"/>
  <c r="J25" i="1"/>
  <c r="D47" i="1" s="1"/>
</calcChain>
</file>

<file path=xl/comments1.xml><?xml version="1.0" encoding="utf-8"?>
<comments xmlns="http://schemas.openxmlformats.org/spreadsheetml/2006/main">
  <authors>
    <author>Mike Tarvin</author>
  </authors>
  <commentList>
    <comment ref="M3" authorId="0">
      <text>
        <r>
          <rPr>
            <b/>
            <sz val="11"/>
            <color indexed="81"/>
            <rFont val="Tahoma"/>
            <family val="2"/>
          </rPr>
          <t>Instructions:</t>
        </r>
        <r>
          <rPr>
            <sz val="9"/>
            <color indexed="81"/>
            <rFont val="Tahoma"/>
            <family val="2"/>
          </rPr>
          <t xml:space="preserve">
</t>
        </r>
        <r>
          <rPr>
            <sz val="11"/>
            <color indexed="81"/>
            <rFont val="Tahoma"/>
            <family val="2"/>
          </rPr>
          <t xml:space="preserve">Enter your sell price for each of the products in the </t>
        </r>
        <r>
          <rPr>
            <b/>
            <sz val="11"/>
            <color indexed="81"/>
            <rFont val="Tahoma"/>
            <family val="2"/>
          </rPr>
          <t>YELLOW</t>
        </r>
        <r>
          <rPr>
            <sz val="11"/>
            <color indexed="81"/>
            <rFont val="Tahoma"/>
            <family val="2"/>
          </rPr>
          <t xml:space="preserve"> column.
Enter estimated annual usage of 2 Liter Multi-Task Concentrates in the </t>
        </r>
        <r>
          <rPr>
            <b/>
            <sz val="11"/>
            <color indexed="81"/>
            <rFont val="Tahoma"/>
            <family val="2"/>
          </rPr>
          <t>RED</t>
        </r>
        <r>
          <rPr>
            <sz val="11"/>
            <color indexed="81"/>
            <rFont val="Tahoma"/>
            <family val="2"/>
          </rPr>
          <t xml:space="preserve"> Column.
</t>
        </r>
        <r>
          <rPr>
            <b/>
            <sz val="11"/>
            <color indexed="81"/>
            <rFont val="Tahoma"/>
            <family val="2"/>
          </rPr>
          <t xml:space="preserve">
Calculations:</t>
        </r>
        <r>
          <rPr>
            <sz val="11"/>
            <color indexed="81"/>
            <rFont val="Tahoma"/>
            <family val="2"/>
          </rPr>
          <t xml:space="preserve">
Estimated RTU bottles used is based upon the number that the selected Multi-Task concentrates will replace.
The cost for RTU products is set at an average of $4.00 each.
Waste:  estimated 70 empty bottles take up 1 cubic foot of dumpster space.</t>
        </r>
      </text>
    </comment>
  </commentList>
</comments>
</file>

<file path=xl/sharedStrings.xml><?xml version="1.0" encoding="utf-8"?>
<sst xmlns="http://schemas.openxmlformats.org/spreadsheetml/2006/main" count="79" uniqueCount="77">
  <si>
    <t>Multi-Task Waste Reduction Calculator</t>
  </si>
  <si>
    <t>Reduce Waste</t>
  </si>
  <si>
    <t>See how much you can reduce solid waste by eliminating RTU products.</t>
  </si>
  <si>
    <t>Save Money</t>
  </si>
  <si>
    <t xml:space="preserve">Compare the cost of Multi-Task Concentrates to Ready to Use (RTU) products.  </t>
  </si>
  <si>
    <t>No.</t>
  </si>
  <si>
    <t>Product Name</t>
  </si>
  <si>
    <t xml:space="preserve"> RTU Quarts per 2 Liter</t>
  </si>
  <si>
    <t xml:space="preserve">  Purchase Price</t>
  </si>
  <si>
    <t>RTU COST         per Gallon</t>
  </si>
  <si>
    <t>RTU COST         per quart</t>
  </si>
  <si>
    <t>Total Cost</t>
  </si>
  <si>
    <t>Replace this many RTU</t>
  </si>
  <si>
    <t>Certificate</t>
  </si>
  <si>
    <t>Tasks Performed by this product</t>
  </si>
  <si>
    <t>007DC</t>
  </si>
  <si>
    <r>
      <t xml:space="preserve">Double O Seven   </t>
    </r>
    <r>
      <rPr>
        <sz val="8"/>
        <rFont val="Arial"/>
        <family val="2"/>
      </rPr>
      <t>Daily Cleaning Dilution</t>
    </r>
  </si>
  <si>
    <r>
      <rPr>
        <b/>
        <sz val="7.5"/>
        <rFont val="Arial"/>
        <family val="2"/>
      </rPr>
      <t>All purpose cleaner with 7% peroxide Daily Cleaning</t>
    </r>
    <r>
      <rPr>
        <sz val="7.5"/>
        <rFont val="Arial"/>
        <family val="2"/>
      </rPr>
      <t>,   can be used for regular cleaning all surfaces including floors, countertops, tubs, showers, tile, glass, toilets, sinks, mirrors, etc. Removes dirt, brightens surfaces, and destroys odors.</t>
    </r>
  </si>
  <si>
    <t>007HD</t>
  </si>
  <si>
    <r>
      <t xml:space="preserve">Double O Seven  </t>
    </r>
    <r>
      <rPr>
        <sz val="8"/>
        <rFont val="Arial"/>
        <family val="2"/>
      </rPr>
      <t>Heavy Dilution</t>
    </r>
  </si>
  <si>
    <r>
      <rPr>
        <b/>
        <sz val="7.5"/>
        <rFont val="Arial"/>
        <family val="2"/>
      </rPr>
      <t>All Purpose Peroxide Cleaner Heavy Duty Dilution</t>
    </r>
    <r>
      <rPr>
        <sz val="7.5"/>
        <rFont val="Arial"/>
        <family val="2"/>
      </rPr>
      <t xml:space="preserve"> perfect for use as a grout cleaner and brightener, Carpet Pre-Spray and Spotter, and other heavy duty cleaning tasks.  Effective at removing greasy soils, soap scum, and destroying odors.</t>
    </r>
  </si>
  <si>
    <t>Multi-Shine</t>
  </si>
  <si>
    <r>
      <rPr>
        <b/>
        <sz val="7.5"/>
        <rFont val="Arial"/>
        <family val="2"/>
      </rPr>
      <t>Glass and multi-surface cleaner</t>
    </r>
    <r>
      <rPr>
        <sz val="7.5"/>
        <rFont val="Arial"/>
        <family val="2"/>
      </rPr>
      <t>.  Streak-free cleaning of windows, mirrors, stainless steel, polished surfaces.  Safe for use on plastics, including polycarbonate.   No Ammonia and Zero VOC's.</t>
    </r>
  </si>
  <si>
    <t>Eliminator 3</t>
  </si>
  <si>
    <r>
      <rPr>
        <b/>
        <sz val="7.5"/>
        <rFont val="Arial"/>
        <family val="2"/>
      </rPr>
      <t>Spray N Wipe Cleaner</t>
    </r>
    <r>
      <rPr>
        <sz val="7.5"/>
        <rFont val="Arial"/>
        <family val="2"/>
      </rPr>
      <t>, tough on everyday grease and grime. Helps remove oil, grease, lipstick, pen ink, crayon, smoke, soot, iodine, soft drink, coffee, tea, animal fat, black heel marks, magic marker, soap film, etc.</t>
    </r>
  </si>
  <si>
    <t>Foamy MAC</t>
  </si>
  <si>
    <r>
      <rPr>
        <b/>
        <sz val="7.5"/>
        <rFont val="Arial"/>
        <family val="2"/>
      </rPr>
      <t>Restroom Tub, Tile &amp; Shower Cleaner</t>
    </r>
    <r>
      <rPr>
        <sz val="7.5"/>
        <rFont val="Arial"/>
        <family val="2"/>
      </rPr>
      <t xml:space="preserve"> removes hard water scale and soap scum, clinging foam insures maximum effectiveness on walls. Safe acid technology is non-corrosive, yet has the cleaning power of strong acids. Use on sinks, countertop, fixtures, showers.</t>
    </r>
  </si>
  <si>
    <t>Blue Blazes</t>
  </si>
  <si>
    <r>
      <rPr>
        <b/>
        <sz val="7.5"/>
        <rFont val="Arial"/>
        <family val="2"/>
      </rPr>
      <t>General Purpose Cleaner</t>
    </r>
    <r>
      <rPr>
        <sz val="7.5"/>
        <rFont val="Arial"/>
        <family val="2"/>
      </rPr>
      <t xml:space="preserve"> designed for multi-purpose use, top scrub cleaner for floors or as a spray cleaner on walls, switch plates, venetian blinds, leather upholstery, table tops, baseboards,  etc.</t>
    </r>
  </si>
  <si>
    <t>Magico</t>
  </si>
  <si>
    <r>
      <rPr>
        <b/>
        <sz val="7.5"/>
        <rFont val="Arial"/>
        <family val="2"/>
      </rPr>
      <t>Deodorizer/Cleaner</t>
    </r>
    <r>
      <rPr>
        <sz val="7.5"/>
        <rFont val="Arial"/>
        <family val="2"/>
      </rPr>
      <t xml:space="preserve"> tough on everyday grease and grime, leaves a lavender scent. Spray N Wipe, mop on, or auto scrub.</t>
    </r>
  </si>
  <si>
    <t>MC-10 Sanitizer</t>
  </si>
  <si>
    <t>EPA     Registered</t>
  </si>
  <si>
    <r>
      <rPr>
        <b/>
        <sz val="7.5"/>
        <rFont val="Arial"/>
        <family val="2"/>
      </rPr>
      <t>Food Service Sanitzer</t>
    </r>
    <r>
      <rPr>
        <sz val="7.5"/>
        <rFont val="Arial"/>
        <family val="2"/>
      </rPr>
      <t xml:space="preserve"> designed for use in food processing or preparation areas to effectively sanitize all surfaces after cleaning and rinsing. Can be used in 3-basin sink for proper sanitizing of knives, utensils, and pots. USDA D-2 No Rinse Sanitizer.</t>
    </r>
  </si>
  <si>
    <t>HD-Hi Foam</t>
  </si>
  <si>
    <r>
      <rPr>
        <b/>
        <sz val="7.5"/>
        <rFont val="Arial"/>
        <family val="2"/>
      </rPr>
      <t>Food Service Degreaser</t>
    </r>
    <r>
      <rPr>
        <sz val="7.5"/>
        <rFont val="Arial"/>
        <family val="2"/>
      </rPr>
      <t>, designed to develop a cleaning foam that dissolves animal or vegetable greases, produces clinging foam for wall cleaning through pressure washer, foam gun or spray bottle, meets USDA for A-1 type products.</t>
    </r>
  </si>
  <si>
    <t>Odor-Rite  Tropical Fresh</t>
  </si>
  <si>
    <r>
      <rPr>
        <b/>
        <sz val="7.5"/>
        <rFont val="Arial"/>
        <family val="2"/>
      </rPr>
      <t>Odor Counteractant and Cleaner</t>
    </r>
    <r>
      <rPr>
        <sz val="7.5"/>
        <rFont val="Arial"/>
        <family val="2"/>
      </rPr>
      <t xml:space="preserve"> uses neutralizer chemistry and leaves a tropical scent. Spray diluted product directly on odor causing source such as dumpsters, garbage cans, diaper pails, linen bins, portable toilets.</t>
    </r>
  </si>
  <si>
    <t>Tri-Fecta</t>
  </si>
  <si>
    <r>
      <rPr>
        <b/>
        <sz val="7.5"/>
        <rFont val="Arial"/>
        <family val="2"/>
      </rPr>
      <t>3:1 Cleans, Consumers, Deodorizers</t>
    </r>
    <r>
      <rPr>
        <sz val="7.5"/>
        <rFont val="Arial"/>
        <family val="2"/>
      </rPr>
      <t xml:space="preserve"> uses neutralizer chemistry and leaves a fresh scent. Great for bathroom cleaning including floors.</t>
    </r>
  </si>
  <si>
    <t>Millennium Q</t>
  </si>
  <si>
    <r>
      <rPr>
        <b/>
        <sz val="7.5"/>
        <rFont val="Arial"/>
        <family val="2"/>
      </rPr>
      <t>Restroom disinfectant cleaner</t>
    </r>
    <r>
      <rPr>
        <sz val="7.5"/>
        <rFont val="Arial"/>
        <family val="2"/>
      </rPr>
      <t>, hospital grade, effective against a variety of bacteria (including VRE, MRSA), viruses (including HIV-1 and HBV), fungi, mold and mildew. Effective in hard water up to 400 ppm in the presents of 5% organic serum.</t>
    </r>
  </si>
  <si>
    <t>Tough Green</t>
  </si>
  <si>
    <r>
      <rPr>
        <b/>
        <sz val="7.5"/>
        <rFont val="Arial"/>
        <family val="2"/>
      </rPr>
      <t>An all purpose, degreaser/cleaner.</t>
    </r>
    <r>
      <rPr>
        <sz val="7.5"/>
        <rFont val="Arial"/>
        <family val="2"/>
      </rPr>
      <t xml:space="preserve"> Use in automatic scrubbers, mopp buckets, pressure washer, spray bottles, etc. Clean concrete, ceramic, walls, ceilings, painted surfaces, &amp; vehicles. Great for cleaning laminate, grouted tile, and polished concrete floors.</t>
    </r>
  </si>
  <si>
    <t>Century Q 256</t>
  </si>
  <si>
    <r>
      <rPr>
        <b/>
        <sz val="7.5"/>
        <rFont val="Arial"/>
        <family val="2"/>
      </rPr>
      <t xml:space="preserve">Hospital Grade Disinfectant Cleaner. </t>
    </r>
    <r>
      <rPr>
        <sz val="7.5"/>
        <rFont val="Arial"/>
        <family val="2"/>
      </rPr>
      <t xml:space="preserve"> One-step product, with organic soil tolerance, effectively cleans and disinfects. Hospital grade, broad spectrum efficacy includes HIV, HBV, MRSA, VRE. Neutral pH, safe for use on finished floors.</t>
    </r>
  </si>
  <si>
    <t>FURY Degreaser</t>
  </si>
  <si>
    <t>Non-Corrosive</t>
  </si>
  <si>
    <t>Non-Corrisive Degreaser: Can be used in scrubbers</t>
  </si>
  <si>
    <t>Multi-Task Estimated Annual Cost</t>
  </si>
  <si>
    <t>Ready to use Product Annual Cost</t>
  </si>
  <si>
    <t>Annual Cost</t>
  </si>
  <si>
    <t>Total Bottles Used</t>
  </si>
  <si>
    <t>Empty Bottle Waste in     cubic ft.</t>
  </si>
  <si>
    <t>Continue below to see a summary waste reduction and cost savings</t>
  </si>
  <si>
    <t>Waste Reduction and Cost Savings Summary</t>
  </si>
  <si>
    <t>Specially Prepared For:</t>
  </si>
  <si>
    <t>Multi-Clean Distributor:</t>
  </si>
  <si>
    <t>Organization:</t>
  </si>
  <si>
    <t>Sales Representative:</t>
  </si>
  <si>
    <t>Date:</t>
  </si>
  <si>
    <t>Contact Information:</t>
  </si>
  <si>
    <r>
      <t xml:space="preserve">The summary below will show how the </t>
    </r>
    <r>
      <rPr>
        <b/>
        <sz val="11"/>
        <rFont val="Arial"/>
        <family val="2"/>
      </rPr>
      <t>Multi-Task Dilution Control System</t>
    </r>
    <r>
      <rPr>
        <sz val="11"/>
        <rFont val="Arial"/>
        <family val="2"/>
      </rPr>
      <t xml:space="preserve"> can dramatically reduce the excessive waste associated with the purchase of ready to use convenience products.  The system uses your own water to precisely blend high performance cleaning products.  The system's intuitive design makes it simple to operate.  Training and compliance are made easier with multi-lingual color and number coded labeling.</t>
    </r>
  </si>
  <si>
    <t>Total Multi-Task 2 L Concentrates</t>
  </si>
  <si>
    <t>Bottles</t>
  </si>
  <si>
    <t>Multi-Task Concentrates are mixed with water to produce powerful cleaners.</t>
  </si>
  <si>
    <t>Replaces this many RTU bottles</t>
  </si>
  <si>
    <t>Containers</t>
  </si>
  <si>
    <t>This is how many containers that will be removed from the solid waste stream.</t>
  </si>
  <si>
    <t xml:space="preserve"> Total Waste reduction in Cu. Ft</t>
  </si>
  <si>
    <t>Cu. Ft</t>
  </si>
  <si>
    <t>This is the estimated volume of waste reduced by eliminating RTU products.</t>
  </si>
  <si>
    <t>Savings with Multi-Task</t>
  </si>
  <si>
    <t>per year</t>
  </si>
  <si>
    <t>This is estimated savings by using your own water and Multi-Task concentrates.</t>
  </si>
  <si>
    <t>No. of 2 Liter Bottles/Year</t>
  </si>
  <si>
    <t>Cubic feet of Waste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</si>
</sst>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
    <numFmt numFmtId="166" formatCode="&quot;$&quot;#,##0"/>
    <numFmt numFmtId="167" formatCode="0.0%"/>
  </numFmts>
  <fonts count="25" x14ac:knownFonts="1">
    <font>
      <sz val="12"/>
      <name val="Arial"/>
      <family val="2"/>
    </font>
    <font>
      <sz val="10"/>
      <name val="Arial"/>
      <family val="2"/>
    </font>
    <font>
      <b/>
      <sz val="10"/>
      <name val="Arial"/>
      <family val="2"/>
    </font>
    <font>
      <b/>
      <sz val="16"/>
      <name val="Arial"/>
      <family val="2"/>
    </font>
    <font>
      <sz val="16"/>
      <name val="Arial"/>
      <family val="2"/>
    </font>
    <font>
      <sz val="11"/>
      <name val="Arial"/>
      <family val="2"/>
    </font>
    <font>
      <u/>
      <sz val="9"/>
      <color indexed="12"/>
      <name val="Arial"/>
      <family val="2"/>
    </font>
    <font>
      <sz val="8"/>
      <name val="Arial"/>
      <family val="2"/>
    </font>
    <font>
      <sz val="10"/>
      <color indexed="8"/>
      <name val="Arial"/>
      <family val="2"/>
    </font>
    <font>
      <b/>
      <sz val="10"/>
      <color indexed="8"/>
      <name val="Arial"/>
      <family val="2"/>
    </font>
    <font>
      <sz val="7.5"/>
      <name val="Arial"/>
      <family val="2"/>
    </font>
    <font>
      <b/>
      <sz val="7.5"/>
      <name val="Arial"/>
      <family val="2"/>
    </font>
    <font>
      <sz val="12"/>
      <name val="Arial"/>
      <family val="2"/>
    </font>
    <font>
      <u/>
      <sz val="11"/>
      <color indexed="12"/>
      <name val="Arial"/>
      <family val="2"/>
    </font>
    <font>
      <sz val="10"/>
      <color theme="0"/>
      <name val="Arial"/>
      <family val="2"/>
    </font>
    <font>
      <sz val="9"/>
      <name val="Arial"/>
      <family val="2"/>
    </font>
    <font>
      <b/>
      <sz val="12"/>
      <color theme="0" tint="-0.499984740745262"/>
      <name val="Arial"/>
      <family val="2"/>
    </font>
    <font>
      <sz val="10"/>
      <color theme="0" tint="-0.499984740745262"/>
      <name val="Arial"/>
      <family val="2"/>
    </font>
    <font>
      <sz val="18"/>
      <name val="Arial"/>
      <family val="2"/>
    </font>
    <font>
      <b/>
      <sz val="11"/>
      <name val="Arial"/>
      <family val="2"/>
    </font>
    <font>
      <sz val="11"/>
      <color indexed="18"/>
      <name val="Arial Black"/>
      <family val="2"/>
    </font>
    <font>
      <b/>
      <sz val="20"/>
      <name val="Arial"/>
      <family val="2"/>
    </font>
    <font>
      <b/>
      <sz val="11"/>
      <color indexed="81"/>
      <name val="Tahoma"/>
      <family val="2"/>
    </font>
    <font>
      <sz val="9"/>
      <color indexed="81"/>
      <name val="Tahoma"/>
      <family val="2"/>
    </font>
    <font>
      <sz val="11"/>
      <color indexed="81"/>
      <name val="Tahoma"/>
      <family val="2"/>
    </font>
  </fonts>
  <fills count="11">
    <fill>
      <patternFill patternType="none"/>
    </fill>
    <fill>
      <patternFill patternType="gray125"/>
    </fill>
    <fill>
      <patternFill patternType="solid">
        <fgColor rgb="FF00B05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indexed="13"/>
        <bgColor indexed="64"/>
      </patternFill>
    </fill>
    <fill>
      <patternFill patternType="solid">
        <fgColor theme="0"/>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xf numFmtId="0" fontId="1" fillId="0" borderId="0"/>
    <xf numFmtId="2" fontId="1" fillId="0" borderId="0"/>
    <xf numFmtId="0" fontId="6" fillId="0" borderId="0" applyNumberFormat="0" applyFill="0" applyBorder="0" applyAlignment="0" applyProtection="0">
      <alignment vertical="top"/>
      <protection locked="0"/>
    </xf>
    <xf numFmtId="2" fontId="1" fillId="0" borderId="0"/>
  </cellStyleXfs>
  <cellXfs count="136">
    <xf numFmtId="0" fontId="0" fillId="0" borderId="0" xfId="0"/>
    <xf numFmtId="0" fontId="1" fillId="0" borderId="0" xfId="1"/>
    <xf numFmtId="0" fontId="2" fillId="0" borderId="0" xfId="1" applyFont="1" applyBorder="1" applyAlignment="1">
      <alignment horizontal="center" vertical="center"/>
    </xf>
    <xf numFmtId="49" fontId="1" fillId="0" borderId="2" xfId="1" applyNumberFormat="1" applyBorder="1"/>
    <xf numFmtId="49" fontId="1" fillId="0" borderId="0" xfId="1" applyNumberFormat="1"/>
    <xf numFmtId="49" fontId="5" fillId="3" borderId="12" xfId="1" applyNumberFormat="1" applyFont="1" applyFill="1" applyBorder="1" applyAlignment="1">
      <alignment horizontal="center" wrapText="1"/>
    </xf>
    <xf numFmtId="0" fontId="1" fillId="3" borderId="12" xfId="1" applyFont="1" applyFill="1" applyBorder="1" applyAlignment="1">
      <alignment wrapText="1"/>
    </xf>
    <xf numFmtId="164" fontId="1" fillId="3" borderId="13" xfId="2" applyNumberFormat="1" applyFont="1" applyFill="1" applyBorder="1" applyAlignment="1">
      <alignment horizontal="center" wrapText="1"/>
    </xf>
    <xf numFmtId="164" fontId="2" fillId="4" borderId="14" xfId="2" applyNumberFormat="1" applyFont="1" applyFill="1" applyBorder="1" applyAlignment="1">
      <alignment horizontal="center" wrapText="1"/>
    </xf>
    <xf numFmtId="164" fontId="1" fillId="3" borderId="14" xfId="2" applyNumberFormat="1" applyFont="1" applyFill="1" applyBorder="1" applyAlignment="1">
      <alignment horizontal="center" wrapText="1"/>
    </xf>
    <xf numFmtId="164" fontId="1" fillId="3" borderId="15" xfId="2" applyNumberFormat="1" applyFont="1" applyFill="1" applyBorder="1" applyAlignment="1">
      <alignment horizontal="center" wrapText="1"/>
    </xf>
    <xf numFmtId="164" fontId="2" fillId="5" borderId="16" xfId="2" applyNumberFormat="1" applyFont="1" applyFill="1" applyBorder="1" applyAlignment="1">
      <alignment horizontal="center" wrapText="1"/>
    </xf>
    <xf numFmtId="164" fontId="1" fillId="3" borderId="16" xfId="2" applyNumberFormat="1" applyFont="1" applyFill="1" applyBorder="1" applyAlignment="1">
      <alignment horizontal="center" wrapText="1"/>
    </xf>
    <xf numFmtId="0" fontId="1" fillId="3" borderId="12" xfId="1" applyFont="1" applyFill="1" applyBorder="1" applyAlignment="1">
      <alignment horizontal="center" wrapText="1"/>
    </xf>
    <xf numFmtId="49" fontId="6" fillId="3" borderId="12" xfId="3" applyNumberFormat="1" applyFill="1" applyBorder="1" applyAlignment="1" applyProtection="1">
      <alignment horizontal="center" wrapText="1"/>
    </xf>
    <xf numFmtId="3" fontId="8" fillId="3" borderId="17" xfId="2" applyNumberFormat="1" applyFont="1" applyFill="1" applyBorder="1" applyAlignment="1">
      <alignment horizontal="center"/>
    </xf>
    <xf numFmtId="164" fontId="9" fillId="6" borderId="5" xfId="2" applyNumberFormat="1" applyFont="1" applyFill="1" applyBorder="1" applyAlignment="1" applyProtection="1">
      <alignment horizontal="center"/>
      <protection locked="0"/>
    </xf>
    <xf numFmtId="164" fontId="9" fillId="3" borderId="17" xfId="2" applyNumberFormat="1" applyFont="1" applyFill="1" applyBorder="1" applyAlignment="1">
      <alignment horizontal="center"/>
    </xf>
    <xf numFmtId="3" fontId="8" fillId="5" borderId="17" xfId="2" applyNumberFormat="1" applyFont="1" applyFill="1" applyBorder="1" applyAlignment="1" applyProtection="1">
      <alignment horizontal="center"/>
      <protection locked="0"/>
    </xf>
    <xf numFmtId="165" fontId="8" fillId="3" borderId="17" xfId="2" applyNumberFormat="1" applyFont="1" applyFill="1" applyBorder="1" applyAlignment="1">
      <alignment horizontal="center"/>
    </xf>
    <xf numFmtId="0" fontId="1" fillId="3" borderId="18" xfId="1" applyFill="1" applyBorder="1" applyAlignment="1">
      <alignment horizontal="center" wrapText="1"/>
    </xf>
    <xf numFmtId="0" fontId="10" fillId="3" borderId="12" xfId="1" applyFont="1" applyFill="1" applyBorder="1" applyAlignment="1">
      <alignment vertical="center" wrapText="1"/>
    </xf>
    <xf numFmtId="0" fontId="6" fillId="0" borderId="12" xfId="3" applyBorder="1" applyAlignment="1" applyProtection="1">
      <alignment horizontal="center"/>
    </xf>
    <xf numFmtId="0" fontId="1" fillId="3" borderId="19" xfId="1" applyFont="1" applyFill="1" applyBorder="1" applyAlignment="1">
      <alignment wrapText="1"/>
    </xf>
    <xf numFmtId="3" fontId="8" fillId="0" borderId="17" xfId="2" applyNumberFormat="1" applyFont="1" applyBorder="1" applyAlignment="1">
      <alignment horizontal="center"/>
    </xf>
    <xf numFmtId="0" fontId="1" fillId="3" borderId="16" xfId="1" applyFill="1" applyBorder="1" applyAlignment="1">
      <alignment horizontal="center" wrapText="1"/>
    </xf>
    <xf numFmtId="0" fontId="10" fillId="0" borderId="12" xfId="0" applyFont="1" applyBorder="1" applyAlignment="1">
      <alignment horizontal="left" vertical="center" wrapText="1"/>
    </xf>
    <xf numFmtId="164" fontId="9" fillId="6" borderId="9" xfId="2" applyNumberFormat="1" applyFont="1" applyFill="1" applyBorder="1" applyAlignment="1" applyProtection="1">
      <alignment horizontal="center"/>
      <protection locked="0"/>
    </xf>
    <xf numFmtId="164" fontId="9" fillId="3" borderId="20" xfId="2" applyNumberFormat="1" applyFont="1" applyFill="1" applyBorder="1" applyAlignment="1">
      <alignment horizontal="center"/>
    </xf>
    <xf numFmtId="0" fontId="1" fillId="3" borderId="21" xfId="1" applyFill="1" applyBorder="1" applyAlignment="1">
      <alignment horizontal="center" wrapText="1"/>
    </xf>
    <xf numFmtId="0" fontId="10" fillId="3" borderId="22" xfId="1" applyFont="1" applyFill="1" applyBorder="1" applyAlignment="1">
      <alignment vertical="center" wrapText="1"/>
    </xf>
    <xf numFmtId="0" fontId="13" fillId="0" borderId="12" xfId="3" applyFont="1" applyBorder="1" applyAlignment="1" applyProtection="1">
      <alignment horizontal="center"/>
    </xf>
    <xf numFmtId="0" fontId="1" fillId="3" borderId="23" xfId="1" applyFont="1" applyFill="1" applyBorder="1" applyAlignment="1">
      <alignment wrapText="1"/>
    </xf>
    <xf numFmtId="164" fontId="9" fillId="0" borderId="17" xfId="2" applyNumberFormat="1" applyFont="1" applyBorder="1" applyAlignment="1">
      <alignment horizontal="center"/>
    </xf>
    <xf numFmtId="164" fontId="9" fillId="5" borderId="0" xfId="2" applyNumberFormat="1" applyFont="1" applyFill="1" applyBorder="1" applyAlignment="1" applyProtection="1">
      <alignment horizontal="center"/>
      <protection locked="0"/>
    </xf>
    <xf numFmtId="164" fontId="9" fillId="0" borderId="0" xfId="2" applyNumberFormat="1" applyFont="1" applyBorder="1" applyAlignment="1">
      <alignment horizontal="center"/>
    </xf>
    <xf numFmtId="0" fontId="14" fillId="5" borderId="18" xfId="1" applyFont="1" applyFill="1" applyBorder="1" applyAlignment="1">
      <alignment horizontal="center" vertical="center" wrapText="1"/>
    </xf>
    <xf numFmtId="0" fontId="10" fillId="0" borderId="12" xfId="0" applyFont="1" applyBorder="1" applyAlignment="1">
      <alignment vertical="center" wrapText="1"/>
    </xf>
    <xf numFmtId="0" fontId="1" fillId="3" borderId="24" xfId="1" applyFont="1" applyFill="1" applyBorder="1" applyAlignment="1">
      <alignment wrapText="1"/>
    </xf>
    <xf numFmtId="0" fontId="10" fillId="0" borderId="24" xfId="0" applyFont="1" applyBorder="1" applyAlignment="1">
      <alignment vertical="center" wrapText="1"/>
    </xf>
    <xf numFmtId="0" fontId="1" fillId="3" borderId="22" xfId="1" applyFont="1" applyFill="1" applyBorder="1" applyAlignment="1">
      <alignment wrapText="1"/>
    </xf>
    <xf numFmtId="0" fontId="1" fillId="3" borderId="25" xfId="1" applyFill="1" applyBorder="1" applyAlignment="1">
      <alignment horizontal="center" wrapText="1"/>
    </xf>
    <xf numFmtId="3" fontId="8" fillId="0" borderId="12" xfId="2" applyNumberFormat="1" applyFont="1" applyBorder="1" applyAlignment="1">
      <alignment horizontal="center"/>
    </xf>
    <xf numFmtId="164" fontId="9" fillId="3" borderId="12" xfId="2" applyNumberFormat="1" applyFont="1" applyFill="1" applyBorder="1" applyAlignment="1">
      <alignment horizontal="center"/>
    </xf>
    <xf numFmtId="0" fontId="14" fillId="5" borderId="12" xfId="1" applyFont="1" applyFill="1" applyBorder="1" applyAlignment="1">
      <alignment horizontal="center" vertical="center" wrapText="1"/>
    </xf>
    <xf numFmtId="0" fontId="6" fillId="0" borderId="24" xfId="3" applyBorder="1" applyAlignment="1" applyProtection="1">
      <alignment horizontal="center"/>
    </xf>
    <xf numFmtId="0" fontId="10" fillId="3" borderId="19" xfId="1" applyFont="1" applyFill="1" applyBorder="1" applyAlignment="1">
      <alignment vertical="center" wrapText="1"/>
    </xf>
    <xf numFmtId="0" fontId="14" fillId="5" borderId="25" xfId="1" applyFont="1" applyFill="1" applyBorder="1" applyAlignment="1">
      <alignment horizontal="center" vertical="center" wrapText="1"/>
    </xf>
    <xf numFmtId="164" fontId="9" fillId="0" borderId="5" xfId="2" applyNumberFormat="1" applyFont="1" applyBorder="1" applyAlignment="1">
      <alignment horizontal="center"/>
    </xf>
    <xf numFmtId="0" fontId="1" fillId="3" borderId="26" xfId="1" applyFill="1" applyBorder="1" applyAlignment="1">
      <alignment horizontal="center" wrapText="1"/>
    </xf>
    <xf numFmtId="166" fontId="8" fillId="3" borderId="17" xfId="2" applyNumberFormat="1" applyFont="1" applyFill="1" applyBorder="1" applyAlignment="1">
      <alignment horizontal="center"/>
    </xf>
    <xf numFmtId="164" fontId="15" fillId="0" borderId="0" xfId="2" applyNumberFormat="1" applyFont="1" applyAlignment="1">
      <alignment horizontal="center"/>
    </xf>
    <xf numFmtId="3" fontId="8" fillId="3" borderId="2" xfId="2" applyNumberFormat="1" applyFont="1" applyFill="1" applyBorder="1" applyAlignment="1">
      <alignment horizontal="center"/>
    </xf>
    <xf numFmtId="3" fontId="8" fillId="3" borderId="17" xfId="2" applyNumberFormat="1" applyFont="1" applyFill="1" applyBorder="1" applyAlignment="1">
      <alignment horizontal="center" wrapText="1"/>
    </xf>
    <xf numFmtId="164" fontId="15" fillId="0" borderId="17" xfId="2" applyNumberFormat="1" applyFont="1" applyBorder="1" applyAlignment="1">
      <alignment horizontal="center" wrapText="1"/>
    </xf>
    <xf numFmtId="164" fontId="15" fillId="7" borderId="0" xfId="2" applyNumberFormat="1" applyFont="1" applyFill="1" applyAlignment="1">
      <alignment horizontal="center"/>
    </xf>
    <xf numFmtId="0" fontId="1" fillId="7" borderId="0" xfId="1" applyFill="1"/>
    <xf numFmtId="0" fontId="0" fillId="0" borderId="0" xfId="0" applyBorder="1" applyAlignment="1" applyProtection="1">
      <alignment vertical="center"/>
      <protection locked="0"/>
    </xf>
    <xf numFmtId="0" fontId="17" fillId="7" borderId="0" xfId="0" applyFont="1" applyFill="1" applyBorder="1" applyAlignment="1" applyProtection="1">
      <alignment vertical="center"/>
      <protection locked="0"/>
    </xf>
    <xf numFmtId="49" fontId="5" fillId="0" borderId="0" xfId="1" applyNumberFormat="1" applyFont="1" applyAlignment="1">
      <alignment horizontal="center"/>
    </xf>
    <xf numFmtId="3" fontId="15" fillId="0" borderId="0" xfId="4" applyNumberFormat="1" applyFont="1" applyAlignment="1">
      <alignment horizontal="center"/>
    </xf>
    <xf numFmtId="164" fontId="15" fillId="0" borderId="0" xfId="4" applyNumberFormat="1" applyFont="1" applyAlignment="1">
      <alignment horizontal="center"/>
    </xf>
    <xf numFmtId="164" fontId="15" fillId="0" borderId="17" xfId="2" applyNumberFormat="1" applyFont="1" applyBorder="1" applyAlignment="1">
      <alignment horizontal="center"/>
    </xf>
    <xf numFmtId="164" fontId="15" fillId="0" borderId="10" xfId="2" applyNumberFormat="1" applyFont="1" applyBorder="1" applyAlignment="1">
      <alignment horizontal="center"/>
    </xf>
    <xf numFmtId="49" fontId="5" fillId="7" borderId="1" xfId="1" applyNumberFormat="1" applyFont="1" applyFill="1" applyBorder="1" applyAlignment="1">
      <alignment horizontal="right"/>
    </xf>
    <xf numFmtId="164" fontId="1" fillId="7" borderId="1" xfId="2" applyNumberFormat="1" applyFont="1" applyFill="1" applyBorder="1" applyAlignment="1" applyProtection="1">
      <alignment horizontal="center"/>
      <protection locked="0"/>
    </xf>
    <xf numFmtId="164" fontId="15" fillId="7" borderId="1" xfId="2" applyNumberFormat="1" applyFont="1" applyFill="1" applyBorder="1" applyAlignment="1">
      <alignment horizontal="center"/>
    </xf>
    <xf numFmtId="49" fontId="5" fillId="7" borderId="1" xfId="1" applyNumberFormat="1" applyFont="1" applyFill="1" applyBorder="1" applyAlignment="1">
      <alignment horizontal="center"/>
    </xf>
    <xf numFmtId="49" fontId="5" fillId="7" borderId="0" xfId="1" applyNumberFormat="1" applyFont="1" applyFill="1" applyBorder="1" applyAlignment="1">
      <alignment horizontal="right"/>
    </xf>
    <xf numFmtId="164" fontId="1" fillId="7" borderId="0" xfId="2" applyNumberFormat="1" applyFont="1" applyFill="1" applyBorder="1" applyAlignment="1" applyProtection="1">
      <alignment horizontal="center"/>
      <protection locked="0"/>
    </xf>
    <xf numFmtId="164" fontId="15" fillId="7" borderId="0" xfId="2" applyNumberFormat="1" applyFont="1" applyFill="1" applyBorder="1" applyAlignment="1">
      <alignment horizontal="center"/>
    </xf>
    <xf numFmtId="49" fontId="5" fillId="7" borderId="0" xfId="1" applyNumberFormat="1" applyFont="1" applyFill="1" applyBorder="1" applyAlignment="1">
      <alignment horizontal="center"/>
    </xf>
    <xf numFmtId="49" fontId="5" fillId="0" borderId="0" xfId="1" applyNumberFormat="1" applyFont="1" applyBorder="1" applyAlignment="1">
      <alignment horizontal="left" vertical="center" wrapText="1"/>
    </xf>
    <xf numFmtId="49" fontId="5" fillId="0" borderId="0" xfId="1" applyNumberFormat="1" applyFont="1" applyAlignment="1">
      <alignment horizontal="left" vertical="top"/>
    </xf>
    <xf numFmtId="0" fontId="12" fillId="0" borderId="28" xfId="0" applyFont="1" applyBorder="1" applyProtection="1">
      <protection hidden="1"/>
    </xf>
    <xf numFmtId="0" fontId="0" fillId="0" borderId="29" xfId="0" applyBorder="1" applyAlignment="1" applyProtection="1">
      <alignment vertical="center"/>
      <protection hidden="1"/>
    </xf>
    <xf numFmtId="3" fontId="0" fillId="9" borderId="30" xfId="0" applyNumberFormat="1" applyFill="1" applyBorder="1" applyAlignment="1" applyProtection="1">
      <alignment horizontal="center"/>
      <protection hidden="1"/>
    </xf>
    <xf numFmtId="0" fontId="12" fillId="0" borderId="29" xfId="0" applyFont="1" applyBorder="1" applyAlignment="1" applyProtection="1">
      <alignment vertical="center"/>
      <protection hidden="1"/>
    </xf>
    <xf numFmtId="0" fontId="0" fillId="0" borderId="29" xfId="0" applyBorder="1" applyAlignment="1" applyProtection="1">
      <alignment vertical="center"/>
      <protection locked="0"/>
    </xf>
    <xf numFmtId="0" fontId="20" fillId="0" borderId="32"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Protection="1">
      <protection locked="0"/>
    </xf>
    <xf numFmtId="0" fontId="0" fillId="0" borderId="0" xfId="0" applyBorder="1" applyProtection="1">
      <protection locked="0" hidden="1"/>
    </xf>
    <xf numFmtId="0" fontId="0" fillId="0" borderId="33" xfId="0" applyBorder="1" applyProtection="1">
      <protection locked="0"/>
    </xf>
    <xf numFmtId="0" fontId="12" fillId="0" borderId="32" xfId="0" applyFont="1" applyBorder="1" applyProtection="1">
      <protection hidden="1"/>
    </xf>
    <xf numFmtId="0" fontId="0" fillId="0" borderId="0" xfId="0" applyBorder="1" applyProtection="1">
      <protection hidden="1"/>
    </xf>
    <xf numFmtId="3" fontId="0" fillId="4" borderId="17" xfId="0" applyNumberFormat="1" applyFill="1" applyBorder="1" applyAlignment="1" applyProtection="1">
      <alignment horizontal="center"/>
      <protection locked="0"/>
    </xf>
    <xf numFmtId="0" fontId="12" fillId="0" borderId="0" xfId="0" applyFont="1" applyBorder="1" applyProtection="1">
      <protection hidden="1"/>
    </xf>
    <xf numFmtId="0" fontId="1" fillId="0" borderId="0" xfId="0" applyFont="1" applyBorder="1" applyAlignment="1" applyProtection="1">
      <alignment horizontal="center" vertical="center" wrapText="1"/>
      <protection locked="0"/>
    </xf>
    <xf numFmtId="0" fontId="0" fillId="0" borderId="32" xfId="0" applyBorder="1" applyProtection="1">
      <protection hidden="1"/>
    </xf>
    <xf numFmtId="0" fontId="0" fillId="0" borderId="0" xfId="0" applyBorder="1" applyAlignment="1" applyProtection="1">
      <alignment horizontal="center"/>
      <protection hidden="1"/>
    </xf>
    <xf numFmtId="0" fontId="1" fillId="0" borderId="0" xfId="0" applyFont="1" applyBorder="1" applyProtection="1">
      <protection locked="0"/>
    </xf>
    <xf numFmtId="0" fontId="1" fillId="0" borderId="33" xfId="0" applyFont="1" applyBorder="1" applyProtection="1">
      <protection locked="0"/>
    </xf>
    <xf numFmtId="165" fontId="0" fillId="10" borderId="17" xfId="0" applyNumberFormat="1" applyFill="1" applyBorder="1" applyAlignment="1" applyProtection="1">
      <alignment horizontal="center"/>
      <protection hidden="1"/>
    </xf>
    <xf numFmtId="166" fontId="0" fillId="5" borderId="17" xfId="0" applyNumberFormat="1" applyFill="1" applyBorder="1" applyAlignment="1" applyProtection="1">
      <alignment horizontal="center"/>
      <protection hidden="1"/>
    </xf>
    <xf numFmtId="0" fontId="0" fillId="0" borderId="34" xfId="0" applyBorder="1" applyProtection="1">
      <protection hidden="1"/>
    </xf>
    <xf numFmtId="0" fontId="0" fillId="0" borderId="35" xfId="0" applyBorder="1" applyProtection="1">
      <protection hidden="1"/>
    </xf>
    <xf numFmtId="0" fontId="0" fillId="0" borderId="35" xfId="0" applyBorder="1" applyAlignment="1" applyProtection="1">
      <alignment horizontal="center"/>
      <protection hidden="1"/>
    </xf>
    <xf numFmtId="0" fontId="0" fillId="0" borderId="35" xfId="0" applyBorder="1" applyProtection="1">
      <protection locked="0"/>
    </xf>
    <xf numFmtId="0" fontId="0" fillId="0" borderId="35" xfId="0" applyBorder="1" applyProtection="1">
      <protection locked="0" hidden="1"/>
    </xf>
    <xf numFmtId="0" fontId="0" fillId="0" borderId="36" xfId="0" applyBorder="1" applyProtection="1">
      <protection locked="0"/>
    </xf>
    <xf numFmtId="166" fontId="0" fillId="7" borderId="0" xfId="0" applyNumberFormat="1" applyFill="1" applyBorder="1" applyAlignment="1" applyProtection="1">
      <alignment horizontal="center"/>
      <protection hidden="1"/>
    </xf>
    <xf numFmtId="0" fontId="4" fillId="0" borderId="0" xfId="0" applyFont="1" applyBorder="1" applyAlignment="1" applyProtection="1">
      <alignment vertical="center"/>
      <protection locked="0"/>
    </xf>
    <xf numFmtId="166" fontId="21"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locked="0"/>
    </xf>
    <xf numFmtId="164" fontId="0" fillId="0" borderId="0" xfId="0" applyNumberFormat="1" applyBorder="1" applyAlignment="1" applyProtection="1">
      <alignment vertical="center"/>
      <protection locked="0"/>
    </xf>
    <xf numFmtId="167" fontId="21" fillId="0" borderId="0" xfId="0" applyNumberFormat="1" applyFont="1" applyBorder="1" applyAlignment="1" applyProtection="1">
      <alignment horizontal="center" vertical="center"/>
      <protection hidden="1"/>
    </xf>
    <xf numFmtId="3" fontId="15" fillId="0" borderId="0" xfId="2" applyNumberFormat="1" applyFont="1" applyAlignment="1">
      <alignment horizont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2" fillId="0" borderId="0" xfId="1" applyFont="1" applyBorder="1" applyAlignment="1">
      <alignment horizontal="center"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6" xfId="1" applyFont="1" applyFill="1" applyBorder="1" applyAlignment="1">
      <alignment horizontal="center" vertical="center" wrapText="1"/>
    </xf>
    <xf numFmtId="49" fontId="5" fillId="0" borderId="0" xfId="1" applyNumberFormat="1" applyFont="1" applyAlignment="1">
      <alignment horizontal="right" vertical="center"/>
    </xf>
    <xf numFmtId="49" fontId="5" fillId="7" borderId="0" xfId="1" applyNumberFormat="1" applyFont="1" applyFill="1" applyAlignment="1">
      <alignment horizontal="right" vertical="center"/>
    </xf>
    <xf numFmtId="49" fontId="5" fillId="7" borderId="27" xfId="1" applyNumberFormat="1" applyFont="1" applyFill="1" applyBorder="1" applyAlignment="1">
      <alignment horizontal="right" vertical="center"/>
    </xf>
    <xf numFmtId="0" fontId="16" fillId="8" borderId="0" xfId="0" applyFont="1" applyFill="1" applyBorder="1" applyAlignment="1" applyProtection="1">
      <alignment horizontal="center" vertical="center"/>
      <protection locked="0"/>
    </xf>
    <xf numFmtId="49" fontId="18" fillId="0" borderId="0" xfId="1" applyNumberFormat="1" applyFont="1" applyAlignment="1">
      <alignment horizontal="center"/>
    </xf>
    <xf numFmtId="49" fontId="5" fillId="0" borderId="17" xfId="1" applyNumberFormat="1" applyFont="1" applyBorder="1" applyAlignment="1">
      <alignment horizontal="center"/>
    </xf>
    <xf numFmtId="49" fontId="5" fillId="0" borderId="9" xfId="1" applyNumberFormat="1" applyFont="1" applyBorder="1" applyAlignment="1">
      <alignment horizontal="center"/>
    </xf>
    <xf numFmtId="164" fontId="1" fillId="8" borderId="11" xfId="2" applyNumberFormat="1" applyFont="1" applyFill="1" applyBorder="1" applyAlignment="1" applyProtection="1">
      <alignment horizontal="center"/>
      <protection locked="0"/>
    </xf>
    <xf numFmtId="164" fontId="1" fillId="8" borderId="17" xfId="2" applyNumberFormat="1" applyFont="1" applyFill="1" applyBorder="1" applyAlignment="1" applyProtection="1">
      <alignment horizontal="center"/>
      <protection locked="0"/>
    </xf>
    <xf numFmtId="49" fontId="5" fillId="0" borderId="17" xfId="1" applyNumberFormat="1" applyFont="1" applyBorder="1" applyAlignment="1">
      <alignment horizontal="right"/>
    </xf>
    <xf numFmtId="49" fontId="5" fillId="0" borderId="9" xfId="1" applyNumberFormat="1" applyFont="1" applyBorder="1" applyAlignment="1">
      <alignment horizontal="right"/>
    </xf>
    <xf numFmtId="49" fontId="5" fillId="0" borderId="0" xfId="1" applyNumberFormat="1" applyFont="1" applyBorder="1" applyAlignment="1">
      <alignment horizontal="left" vertical="top" wrapText="1"/>
    </xf>
    <xf numFmtId="0" fontId="1" fillId="0" borderId="29"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3" fillId="0" borderId="2" xfId="1" applyFont="1" applyBorder="1" applyAlignment="1">
      <alignment horizontal="left" vertical="center"/>
    </xf>
  </cellXfs>
  <cellStyles count="5">
    <cellStyle name="Hyperlink" xfId="3" builtinId="8"/>
    <cellStyle name="Normal" xfId="0" builtinId="0"/>
    <cellStyle name="Normal_1150, Chemical Prices 1-05" xfId="2"/>
    <cellStyle name="Normal_1150, Chemical Prices 2-08" xfId="4"/>
    <cellStyle name="Normal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352425</xdr:rowOff>
    </xdr:from>
    <xdr:to>
      <xdr:col>5</xdr:col>
      <xdr:colOff>485775</xdr:colOff>
      <xdr:row>2</xdr:row>
      <xdr:rowOff>9525</xdr:rowOff>
    </xdr:to>
    <xdr:pic>
      <xdr:nvPicPr>
        <xdr:cNvPr id="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52425"/>
          <a:ext cx="3733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35</xdr:row>
      <xdr:rowOff>222513</xdr:rowOff>
    </xdr:from>
    <xdr:to>
      <xdr:col>3</xdr:col>
      <xdr:colOff>323850</xdr:colOff>
      <xdr:row>35</xdr:row>
      <xdr:rowOff>523875</xdr:rowOff>
    </xdr:to>
    <xdr:pic>
      <xdr:nvPicPr>
        <xdr:cNvPr id="5"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2147813"/>
          <a:ext cx="2686050" cy="301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35</xdr:row>
      <xdr:rowOff>190500</xdr:rowOff>
    </xdr:from>
    <xdr:to>
      <xdr:col>8</xdr:col>
      <xdr:colOff>190500</xdr:colOff>
      <xdr:row>40</xdr:row>
      <xdr:rowOff>19050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863" t="16747" r="14513"/>
        <a:stretch/>
      </xdr:blipFill>
      <xdr:spPr>
        <a:xfrm>
          <a:off x="4076700" y="12115800"/>
          <a:ext cx="1009650" cy="1657350"/>
        </a:xfrm>
        <a:prstGeom prst="rect">
          <a:avLst/>
        </a:prstGeom>
      </xdr:spPr>
    </xdr:pic>
    <xdr:clientData/>
  </xdr:twoCellAnchor>
  <xdr:twoCellAnchor editAs="oneCell">
    <xdr:from>
      <xdr:col>8</xdr:col>
      <xdr:colOff>209554</xdr:colOff>
      <xdr:row>35</xdr:row>
      <xdr:rowOff>191608</xdr:rowOff>
    </xdr:from>
    <xdr:to>
      <xdr:col>9</xdr:col>
      <xdr:colOff>495303</xdr:colOff>
      <xdr:row>40</xdr:row>
      <xdr:rowOff>9524</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344" t="47378" r="29796" b="28525"/>
        <a:stretch/>
      </xdr:blipFill>
      <xdr:spPr>
        <a:xfrm rot="16200000">
          <a:off x="4844021" y="12378291"/>
          <a:ext cx="1646716" cy="1123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lti-clean.com/specs%20pdf/Multitask/12hdhifoamspec.pdf" TargetMode="External"/><Relationship Id="rId13" Type="http://schemas.openxmlformats.org/officeDocument/2006/relationships/hyperlink" Target="http://multi-clean.com/wp-content/uploads/2017/09/256centuryqspecUS8-27-17.pdf" TargetMode="External"/><Relationship Id="rId18" Type="http://schemas.openxmlformats.org/officeDocument/2006/relationships/vmlDrawing" Target="../drawings/vmlDrawing1.vml"/><Relationship Id="rId3" Type="http://schemas.openxmlformats.org/officeDocument/2006/relationships/hyperlink" Target="http://multi-clean.com/wp-content/uploads/2017/09/3Eliminator3spec8-29-17.pdf" TargetMode="External"/><Relationship Id="rId7" Type="http://schemas.openxmlformats.org/officeDocument/2006/relationships/hyperlink" Target="http://www.multi-clean.com/specs%20pdf/Multitask/10mc10sanitizerspec.pdf" TargetMode="External"/><Relationship Id="rId12" Type="http://schemas.openxmlformats.org/officeDocument/2006/relationships/hyperlink" Target="http://multi-clean.com/wp-content/uploads/2017/09/70toughgreenspec8-29-17.pdf" TargetMode="External"/><Relationship Id="rId17" Type="http://schemas.openxmlformats.org/officeDocument/2006/relationships/drawing" Target="../drawings/drawing1.xml"/><Relationship Id="rId2" Type="http://schemas.openxmlformats.org/officeDocument/2006/relationships/hyperlink" Target="http://multi-clean.com/wp-content/uploads/2017/09/007HDspec8-14-17.pdf" TargetMode="External"/><Relationship Id="rId16" Type="http://schemas.openxmlformats.org/officeDocument/2006/relationships/printerSettings" Target="../printerSettings/printerSettings1.bin"/><Relationship Id="rId1" Type="http://schemas.openxmlformats.org/officeDocument/2006/relationships/hyperlink" Target="http://multi-clean.com/wp-content/uploads/2017/09/007DCspec8-21-17.pdf" TargetMode="External"/><Relationship Id="rId6" Type="http://schemas.openxmlformats.org/officeDocument/2006/relationships/hyperlink" Target="http://multi-clean.com/wp-content/uploads/2017/09/6BlueBlazesspecEN8-11-17.pdf" TargetMode="External"/><Relationship Id="rId11" Type="http://schemas.openxmlformats.org/officeDocument/2006/relationships/hyperlink" Target="http://multi-clean.com/wp-content/uploads/2017/09/64MillenniumQspec8-29-17.pdf" TargetMode="External"/><Relationship Id="rId5" Type="http://schemas.openxmlformats.org/officeDocument/2006/relationships/hyperlink" Target="http://multi-clean.com/wp-content/uploads/2017/09/4foamymacspec8-24-17.pdf" TargetMode="External"/><Relationship Id="rId15" Type="http://schemas.openxmlformats.org/officeDocument/2006/relationships/hyperlink" Target="http://multi-clean.com/wp-content/uploads/2017/09/7magicospec8-21-17.pdf" TargetMode="External"/><Relationship Id="rId10" Type="http://schemas.openxmlformats.org/officeDocument/2006/relationships/hyperlink" Target="http://multi-clean.com/wp-content/uploads/2017/09/18Tri-FectaspecEN8-29-17.pdf" TargetMode="External"/><Relationship Id="rId19" Type="http://schemas.openxmlformats.org/officeDocument/2006/relationships/comments" Target="../comments1.xml"/><Relationship Id="rId4" Type="http://schemas.openxmlformats.org/officeDocument/2006/relationships/hyperlink" Target="http://multi-clean.com/wp-content/uploads/2017/09/2multishinespecEN8-26-17.pdf" TargetMode="External"/><Relationship Id="rId9" Type="http://schemas.openxmlformats.org/officeDocument/2006/relationships/hyperlink" Target="http://multi-clean.com/specs%20pdf/Multitask/17odorritetropspec.pdf" TargetMode="External"/><Relationship Id="rId14" Type="http://schemas.openxmlformats.org/officeDocument/2006/relationships/hyperlink" Target="http://www.multi-clean.com/specs%20pdf/Multitask/256%20Guardian%20CQ.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1"/>
  <sheetViews>
    <sheetView tabSelected="1" workbookViewId="0">
      <selection activeCell="A20" sqref="A20"/>
    </sheetView>
  </sheetViews>
  <sheetFormatPr defaultColWidth="7.109375" defaultRowHeight="14.25" x14ac:dyDescent="0.2"/>
  <cols>
    <col min="1" max="1" width="5.77734375" style="59" customWidth="1"/>
    <col min="2" max="2" width="12.21875" style="1" customWidth="1"/>
    <col min="3" max="3" width="9.77734375" style="107" customWidth="1"/>
    <col min="4" max="4" width="10.77734375" style="51" customWidth="1"/>
    <col min="5" max="5" width="8.77734375" style="51" hidden="1" customWidth="1"/>
    <col min="6" max="6" width="8.77734375" style="51" customWidth="1"/>
    <col min="7" max="7" width="9.77734375" style="51" customWidth="1"/>
    <col min="8" max="8" width="8.77734375" style="51" hidden="1" customWidth="1"/>
    <col min="9" max="10" width="9.77734375" style="51" customWidth="1"/>
    <col min="11" max="11" width="8.33203125" style="1" hidden="1" customWidth="1"/>
    <col min="12" max="12" width="35.77734375" style="1" hidden="1" customWidth="1"/>
    <col min="13" max="16384" width="7.109375" style="1"/>
  </cols>
  <sheetData>
    <row r="1" spans="1:13" ht="30" customHeight="1" x14ac:dyDescent="0.2">
      <c r="A1" s="113"/>
      <c r="B1" s="113"/>
      <c r="C1" s="113"/>
      <c r="D1" s="113"/>
      <c r="E1" s="113"/>
      <c r="F1" s="113"/>
      <c r="G1" s="113"/>
      <c r="H1" s="113"/>
      <c r="I1" s="113"/>
      <c r="J1" s="113"/>
      <c r="K1" s="113"/>
      <c r="L1" s="113"/>
    </row>
    <row r="2" spans="1:13" ht="30" customHeight="1" x14ac:dyDescent="0.2">
      <c r="A2" s="113"/>
      <c r="B2" s="113"/>
      <c r="C2" s="113"/>
      <c r="D2" s="113"/>
      <c r="E2" s="113"/>
      <c r="F2" s="113"/>
      <c r="G2" s="113"/>
      <c r="H2" s="113"/>
      <c r="I2" s="113"/>
      <c r="J2" s="113"/>
      <c r="K2" s="2"/>
      <c r="L2" s="2"/>
    </row>
    <row r="3" spans="1:13" s="4" customFormat="1" ht="30" customHeight="1" x14ac:dyDescent="0.2">
      <c r="A3" s="135" t="s">
        <v>0</v>
      </c>
      <c r="B3" s="135"/>
      <c r="C3" s="135"/>
      <c r="D3" s="135"/>
      <c r="E3" s="135"/>
      <c r="F3" s="135"/>
      <c r="G3" s="135"/>
      <c r="H3" s="135"/>
      <c r="I3" s="135"/>
      <c r="J3" s="135"/>
      <c r="K3" s="3"/>
      <c r="L3" s="3"/>
    </row>
    <row r="4" spans="1:13" s="4" customFormat="1" ht="30" customHeight="1" x14ac:dyDescent="0.2">
      <c r="A4" s="114" t="s">
        <v>1</v>
      </c>
      <c r="B4" s="115"/>
      <c r="C4" s="116" t="s">
        <v>2</v>
      </c>
      <c r="D4" s="117"/>
      <c r="E4" s="117"/>
      <c r="F4" s="117"/>
      <c r="G4" s="117"/>
      <c r="H4" s="117"/>
      <c r="I4" s="117"/>
      <c r="J4" s="118"/>
    </row>
    <row r="5" spans="1:13" s="4" customFormat="1" ht="30" customHeight="1" x14ac:dyDescent="0.2">
      <c r="A5" s="108" t="s">
        <v>3</v>
      </c>
      <c r="B5" s="109"/>
      <c r="C5" s="110" t="s">
        <v>4</v>
      </c>
      <c r="D5" s="111"/>
      <c r="E5" s="111"/>
      <c r="F5" s="111"/>
      <c r="G5" s="111"/>
      <c r="H5" s="111"/>
      <c r="I5" s="111"/>
      <c r="J5" s="112"/>
    </row>
    <row r="6" spans="1:13" ht="25.5" x14ac:dyDescent="0.2">
      <c r="A6" s="5" t="s">
        <v>5</v>
      </c>
      <c r="B6" s="6" t="s">
        <v>6</v>
      </c>
      <c r="C6" s="7" t="s">
        <v>7</v>
      </c>
      <c r="D6" s="8" t="s">
        <v>8</v>
      </c>
      <c r="E6" s="9" t="s">
        <v>9</v>
      </c>
      <c r="F6" s="10" t="s">
        <v>10</v>
      </c>
      <c r="G6" s="11" t="s">
        <v>75</v>
      </c>
      <c r="H6" s="12" t="s">
        <v>11</v>
      </c>
      <c r="I6" s="12" t="s">
        <v>12</v>
      </c>
      <c r="J6" s="12" t="s">
        <v>76</v>
      </c>
      <c r="K6" s="13" t="s">
        <v>13</v>
      </c>
      <c r="L6" s="13" t="s">
        <v>14</v>
      </c>
    </row>
    <row r="7" spans="1:13" ht="35.1" customHeight="1" x14ac:dyDescent="0.2">
      <c r="A7" s="14" t="s">
        <v>15</v>
      </c>
      <c r="B7" s="6" t="s">
        <v>16</v>
      </c>
      <c r="C7" s="15">
        <v>272</v>
      </c>
      <c r="D7" s="16">
        <v>40</v>
      </c>
      <c r="E7" s="17">
        <f t="shared" ref="E7:E20" si="0">(D7/C7)</f>
        <v>0.14705882352941177</v>
      </c>
      <c r="F7" s="17">
        <f t="shared" ref="F7:F13" si="1">D7/C7</f>
        <v>0.14705882352941177</v>
      </c>
      <c r="G7" s="18">
        <v>0</v>
      </c>
      <c r="H7" s="17">
        <f>G7*D7</f>
        <v>0</v>
      </c>
      <c r="I7" s="15">
        <f>((C7/4)*G7)*4</f>
        <v>0</v>
      </c>
      <c r="J7" s="19">
        <f t="shared" ref="J7:J13" si="2">I7/14/5</f>
        <v>0</v>
      </c>
      <c r="K7" s="20"/>
      <c r="L7" s="21" t="s">
        <v>17</v>
      </c>
    </row>
    <row r="8" spans="1:13" ht="35.1" customHeight="1" x14ac:dyDescent="0.2">
      <c r="A8" s="14" t="s">
        <v>18</v>
      </c>
      <c r="B8" s="6" t="s">
        <v>19</v>
      </c>
      <c r="C8" s="15">
        <v>44</v>
      </c>
      <c r="D8" s="16">
        <v>40</v>
      </c>
      <c r="E8" s="17">
        <f t="shared" si="0"/>
        <v>0.90909090909090906</v>
      </c>
      <c r="F8" s="17">
        <f t="shared" si="1"/>
        <v>0.90909090909090906</v>
      </c>
      <c r="G8" s="18">
        <v>0</v>
      </c>
      <c r="H8" s="17">
        <f t="shared" ref="H8:H13" si="3">G8*D8</f>
        <v>0</v>
      </c>
      <c r="I8" s="15">
        <f>((C8/4)*G8)*4</f>
        <v>0</v>
      </c>
      <c r="J8" s="19">
        <f t="shared" si="2"/>
        <v>0</v>
      </c>
      <c r="K8" s="20"/>
      <c r="L8" s="21" t="s">
        <v>20</v>
      </c>
    </row>
    <row r="9" spans="1:13" ht="35.1" customHeight="1" x14ac:dyDescent="0.2">
      <c r="A9" s="22">
        <v>2</v>
      </c>
      <c r="B9" s="23" t="s">
        <v>21</v>
      </c>
      <c r="C9" s="24">
        <v>88</v>
      </c>
      <c r="D9" s="16">
        <v>40</v>
      </c>
      <c r="E9" s="17">
        <f t="shared" si="0"/>
        <v>0.45454545454545453</v>
      </c>
      <c r="F9" s="17">
        <f t="shared" si="1"/>
        <v>0.45454545454545453</v>
      </c>
      <c r="G9" s="18">
        <v>0</v>
      </c>
      <c r="H9" s="17">
        <f t="shared" si="3"/>
        <v>0</v>
      </c>
      <c r="I9" s="15">
        <f>((C9/4)*G9)*4</f>
        <v>0</v>
      </c>
      <c r="J9" s="19">
        <f t="shared" si="2"/>
        <v>0</v>
      </c>
      <c r="K9" s="25"/>
      <c r="L9" s="26" t="s">
        <v>22</v>
      </c>
    </row>
    <row r="10" spans="1:13" ht="35.1" customHeight="1" x14ac:dyDescent="0.2">
      <c r="A10" s="22">
        <v>3</v>
      </c>
      <c r="B10" s="6" t="s">
        <v>23</v>
      </c>
      <c r="C10" s="15">
        <v>36</v>
      </c>
      <c r="D10" s="16">
        <v>40</v>
      </c>
      <c r="E10" s="17">
        <f t="shared" si="0"/>
        <v>1.1111111111111112</v>
      </c>
      <c r="F10" s="17">
        <f t="shared" si="1"/>
        <v>1.1111111111111112</v>
      </c>
      <c r="G10" s="18">
        <v>0</v>
      </c>
      <c r="H10" s="17">
        <f t="shared" si="3"/>
        <v>0</v>
      </c>
      <c r="I10" s="15">
        <f t="shared" ref="I10:I20" si="4">((C10/4)*G10)*4</f>
        <v>0</v>
      </c>
      <c r="J10" s="19">
        <f t="shared" si="2"/>
        <v>0</v>
      </c>
      <c r="K10" s="20"/>
      <c r="L10" s="21" t="s">
        <v>24</v>
      </c>
    </row>
    <row r="11" spans="1:13" ht="35.1" customHeight="1" x14ac:dyDescent="0.2">
      <c r="A11" s="22">
        <v>4</v>
      </c>
      <c r="B11" s="6" t="s">
        <v>25</v>
      </c>
      <c r="C11" s="24">
        <v>36</v>
      </c>
      <c r="D11" s="16">
        <v>40</v>
      </c>
      <c r="E11" s="17">
        <f t="shared" si="0"/>
        <v>1.1111111111111112</v>
      </c>
      <c r="F11" s="17">
        <f t="shared" si="1"/>
        <v>1.1111111111111112</v>
      </c>
      <c r="G11" s="18">
        <v>0</v>
      </c>
      <c r="H11" s="17">
        <f t="shared" si="3"/>
        <v>0</v>
      </c>
      <c r="I11" s="15">
        <f t="shared" si="4"/>
        <v>0</v>
      </c>
      <c r="J11" s="19">
        <f t="shared" si="2"/>
        <v>0</v>
      </c>
      <c r="K11" s="20"/>
      <c r="L11" s="21" t="s">
        <v>26</v>
      </c>
    </row>
    <row r="12" spans="1:13" ht="35.1" customHeight="1" x14ac:dyDescent="0.2">
      <c r="A12" s="22">
        <v>6</v>
      </c>
      <c r="B12" s="6" t="s">
        <v>27</v>
      </c>
      <c r="C12" s="24">
        <v>272</v>
      </c>
      <c r="D12" s="27">
        <v>40</v>
      </c>
      <c r="E12" s="17">
        <f>(D13/C13)</f>
        <v>7.3529411764705885E-2</v>
      </c>
      <c r="F12" s="17">
        <f t="shared" si="1"/>
        <v>0.14705882352941177</v>
      </c>
      <c r="G12" s="18">
        <v>0</v>
      </c>
      <c r="H12" s="17">
        <f t="shared" si="3"/>
        <v>0</v>
      </c>
      <c r="I12" s="15">
        <f t="shared" si="4"/>
        <v>0</v>
      </c>
      <c r="J12" s="19">
        <f t="shared" si="2"/>
        <v>0</v>
      </c>
      <c r="K12" s="17"/>
      <c r="L12" s="15" t="s">
        <v>28</v>
      </c>
    </row>
    <row r="13" spans="1:13" ht="35.1" customHeight="1" x14ac:dyDescent="0.2">
      <c r="A13" s="22">
        <v>7</v>
      </c>
      <c r="B13" s="6" t="s">
        <v>29</v>
      </c>
      <c r="C13" s="24">
        <v>544</v>
      </c>
      <c r="D13" s="27">
        <v>40</v>
      </c>
      <c r="E13" s="28">
        <f>(D13/C13)</f>
        <v>7.3529411764705885E-2</v>
      </c>
      <c r="F13" s="17">
        <f t="shared" si="1"/>
        <v>7.3529411764705885E-2</v>
      </c>
      <c r="G13" s="18">
        <v>0</v>
      </c>
      <c r="H13" s="17">
        <f t="shared" si="3"/>
        <v>0</v>
      </c>
      <c r="I13" s="15">
        <f t="shared" si="4"/>
        <v>0</v>
      </c>
      <c r="J13" s="19">
        <f t="shared" si="2"/>
        <v>0</v>
      </c>
      <c r="K13" s="29"/>
      <c r="L13" s="30" t="s">
        <v>30</v>
      </c>
    </row>
    <row r="14" spans="1:13" ht="39.950000000000003" hidden="1" customHeight="1" x14ac:dyDescent="0.2">
      <c r="A14" s="31">
        <v>10</v>
      </c>
      <c r="B14" s="32" t="s">
        <v>31</v>
      </c>
      <c r="C14" s="24">
        <v>271</v>
      </c>
      <c r="D14" s="27">
        <v>14.5</v>
      </c>
      <c r="E14" s="17">
        <f t="shared" si="0"/>
        <v>5.350553505535055E-2</v>
      </c>
      <c r="F14" s="33">
        <f>E14/4</f>
        <v>1.3376383763837638E-2</v>
      </c>
      <c r="G14" s="34"/>
      <c r="H14" s="35"/>
      <c r="I14" s="15">
        <f t="shared" si="4"/>
        <v>0</v>
      </c>
      <c r="J14" s="35"/>
      <c r="K14" s="36" t="s">
        <v>32</v>
      </c>
      <c r="L14" s="37" t="s">
        <v>33</v>
      </c>
    </row>
    <row r="15" spans="1:13" ht="39.950000000000003" hidden="1" customHeight="1" x14ac:dyDescent="0.2">
      <c r="A15" s="31">
        <v>12</v>
      </c>
      <c r="B15" s="38" t="s">
        <v>34</v>
      </c>
      <c r="C15" s="24">
        <v>34</v>
      </c>
      <c r="D15" s="27">
        <v>9.36</v>
      </c>
      <c r="E15" s="17">
        <f t="shared" si="0"/>
        <v>0.2752941176470588</v>
      </c>
      <c r="F15" s="33">
        <f>E15/4</f>
        <v>6.88235294117647E-2</v>
      </c>
      <c r="G15" s="34"/>
      <c r="H15" s="35"/>
      <c r="I15" s="15">
        <f t="shared" si="4"/>
        <v>0</v>
      </c>
      <c r="J15" s="35"/>
      <c r="K15" s="29"/>
      <c r="L15" s="39" t="s">
        <v>35</v>
      </c>
    </row>
    <row r="16" spans="1:13" ht="39.950000000000003" hidden="1" customHeight="1" x14ac:dyDescent="0.2">
      <c r="A16" s="22">
        <v>17</v>
      </c>
      <c r="B16" s="40" t="s">
        <v>36</v>
      </c>
      <c r="C16" s="24">
        <v>34</v>
      </c>
      <c r="D16" s="27">
        <v>19.16</v>
      </c>
      <c r="E16" s="17">
        <f t="shared" si="0"/>
        <v>0.56352941176470583</v>
      </c>
      <c r="F16" s="33">
        <f>E16/4</f>
        <v>0.14088235294117646</v>
      </c>
      <c r="G16" s="34"/>
      <c r="H16" s="35"/>
      <c r="I16" s="15">
        <f t="shared" si="4"/>
        <v>0</v>
      </c>
      <c r="J16" s="35"/>
      <c r="K16" s="41"/>
      <c r="L16" s="30" t="s">
        <v>37</v>
      </c>
    </row>
    <row r="17" spans="1:13" ht="35.1" customHeight="1" x14ac:dyDescent="0.2">
      <c r="A17" s="22">
        <v>18</v>
      </c>
      <c r="B17" s="40" t="s">
        <v>38</v>
      </c>
      <c r="C17" s="24">
        <v>136</v>
      </c>
      <c r="D17" s="16">
        <v>40</v>
      </c>
      <c r="E17" s="17">
        <f>(D17/C17)</f>
        <v>0.29411764705882354</v>
      </c>
      <c r="F17" s="17">
        <f>D17/C17</f>
        <v>0.29411764705882354</v>
      </c>
      <c r="G17" s="18">
        <v>0</v>
      </c>
      <c r="H17" s="17">
        <f>G17*D17</f>
        <v>0</v>
      </c>
      <c r="I17" s="15">
        <f t="shared" si="4"/>
        <v>0</v>
      </c>
      <c r="J17" s="19">
        <f>I17/14/5</f>
        <v>0</v>
      </c>
      <c r="K17" s="41"/>
      <c r="L17" s="30" t="s">
        <v>39</v>
      </c>
    </row>
    <row r="18" spans="1:13" ht="35.1" customHeight="1" x14ac:dyDescent="0.2">
      <c r="A18" s="22">
        <v>64</v>
      </c>
      <c r="B18" s="6" t="s">
        <v>40</v>
      </c>
      <c r="C18" s="42">
        <v>136</v>
      </c>
      <c r="D18" s="16">
        <v>40</v>
      </c>
      <c r="E18" s="43">
        <f t="shared" si="0"/>
        <v>0.29411764705882354</v>
      </c>
      <c r="F18" s="17">
        <f>D18/C18</f>
        <v>0.29411764705882354</v>
      </c>
      <c r="G18" s="18">
        <v>0</v>
      </c>
      <c r="H18" s="17">
        <f>G18*D18</f>
        <v>0</v>
      </c>
      <c r="I18" s="15">
        <f t="shared" si="4"/>
        <v>0</v>
      </c>
      <c r="J18" s="19">
        <f>I18/14/5</f>
        <v>0</v>
      </c>
      <c r="K18" s="44" t="s">
        <v>32</v>
      </c>
      <c r="L18" s="21" t="s">
        <v>41</v>
      </c>
    </row>
    <row r="19" spans="1:13" ht="35.1" customHeight="1" x14ac:dyDescent="0.2">
      <c r="A19" s="45">
        <v>70</v>
      </c>
      <c r="B19" s="6" t="s">
        <v>42</v>
      </c>
      <c r="C19" s="24">
        <v>272</v>
      </c>
      <c r="D19" s="16">
        <v>40</v>
      </c>
      <c r="E19" s="17">
        <f t="shared" si="0"/>
        <v>0.14705882352941177</v>
      </c>
      <c r="F19" s="17">
        <f>D19/C19</f>
        <v>0.14705882352941177</v>
      </c>
      <c r="G19" s="18">
        <v>0</v>
      </c>
      <c r="H19" s="17">
        <f>G19*D19</f>
        <v>0</v>
      </c>
      <c r="I19" s="15">
        <f t="shared" si="4"/>
        <v>0</v>
      </c>
      <c r="J19" s="19">
        <f>I19/14/5</f>
        <v>0</v>
      </c>
      <c r="K19" s="20"/>
      <c r="L19" s="46" t="s">
        <v>43</v>
      </c>
    </row>
    <row r="20" spans="1:13" ht="35.1" customHeight="1" x14ac:dyDescent="0.2">
      <c r="A20" s="22">
        <v>256</v>
      </c>
      <c r="B20" s="6" t="s">
        <v>44</v>
      </c>
      <c r="C20" s="24">
        <v>544</v>
      </c>
      <c r="D20" s="16">
        <v>40</v>
      </c>
      <c r="E20" s="17">
        <f t="shared" si="0"/>
        <v>7.3529411764705885E-2</v>
      </c>
      <c r="F20" s="17">
        <f>D20/C20</f>
        <v>7.3529411764705885E-2</v>
      </c>
      <c r="G20" s="18">
        <v>0</v>
      </c>
      <c r="H20" s="17">
        <f>G20*D20</f>
        <v>0</v>
      </c>
      <c r="I20" s="15">
        <f t="shared" si="4"/>
        <v>0</v>
      </c>
      <c r="J20" s="19">
        <f>I20/14/5</f>
        <v>0</v>
      </c>
      <c r="K20" s="47" t="s">
        <v>32</v>
      </c>
      <c r="L20" s="21" t="s">
        <v>45</v>
      </c>
    </row>
    <row r="21" spans="1:13" ht="39.950000000000003" hidden="1" customHeight="1" x14ac:dyDescent="0.2">
      <c r="A21" s="31">
        <v>80</v>
      </c>
      <c r="B21" s="6" t="s">
        <v>46</v>
      </c>
      <c r="C21" s="24">
        <v>34</v>
      </c>
      <c r="D21" s="16">
        <v>30</v>
      </c>
      <c r="E21" s="17">
        <f>(D21/C21)</f>
        <v>0.88235294117647056</v>
      </c>
      <c r="F21" s="33">
        <f>E21/4</f>
        <v>0.22058823529411764</v>
      </c>
      <c r="G21" s="48"/>
      <c r="H21" s="48"/>
      <c r="I21" s="48"/>
      <c r="J21" s="48"/>
      <c r="K21" s="49" t="s">
        <v>47</v>
      </c>
      <c r="L21" s="21" t="s">
        <v>48</v>
      </c>
    </row>
    <row r="23" spans="1:13" ht="39.950000000000003" customHeight="1" x14ac:dyDescent="0.2">
      <c r="A23" s="119" t="s">
        <v>49</v>
      </c>
      <c r="B23" s="119"/>
      <c r="C23" s="119"/>
      <c r="D23" s="119"/>
      <c r="E23" s="119"/>
      <c r="F23" s="119"/>
      <c r="G23" s="50">
        <f>SUM(H6:H20)</f>
        <v>0</v>
      </c>
      <c r="I23" s="52"/>
    </row>
    <row r="24" spans="1:13" ht="39.950000000000003" customHeight="1" x14ac:dyDescent="0.2">
      <c r="A24" s="120" t="s">
        <v>50</v>
      </c>
      <c r="B24" s="120"/>
      <c r="C24" s="120"/>
      <c r="D24" s="120"/>
      <c r="E24" s="120"/>
      <c r="F24" s="121"/>
      <c r="G24" s="50" t="s">
        <v>51</v>
      </c>
      <c r="I24" s="53" t="s">
        <v>52</v>
      </c>
      <c r="J24" s="54" t="s">
        <v>53</v>
      </c>
    </row>
    <row r="25" spans="1:13" ht="39.950000000000003" customHeight="1" x14ac:dyDescent="0.2">
      <c r="A25" s="120"/>
      <c r="B25" s="120"/>
      <c r="C25" s="120"/>
      <c r="D25" s="120"/>
      <c r="E25" s="120"/>
      <c r="F25" s="121"/>
      <c r="G25" s="50">
        <f>I25*4</f>
        <v>0</v>
      </c>
      <c r="H25" s="55"/>
      <c r="I25" s="15">
        <f>SUM(I6:I20)</f>
        <v>0</v>
      </c>
      <c r="J25" s="19">
        <f>SUM(J6:J20)</f>
        <v>0</v>
      </c>
      <c r="K25" s="56"/>
      <c r="L25" s="56"/>
    </row>
    <row r="26" spans="1:13" s="57" customFormat="1" ht="27.95" customHeight="1" x14ac:dyDescent="0.2">
      <c r="A26" s="122" t="s">
        <v>54</v>
      </c>
      <c r="B26" s="122"/>
      <c r="C26" s="122"/>
      <c r="D26" s="122"/>
      <c r="E26" s="122"/>
      <c r="F26" s="122"/>
      <c r="G26" s="122"/>
      <c r="H26" s="122"/>
      <c r="I26" s="122"/>
      <c r="J26" s="122"/>
      <c r="M26" s="58"/>
    </row>
    <row r="27" spans="1:13" x14ac:dyDescent="0.2">
      <c r="C27" s="60"/>
      <c r="D27" s="61"/>
    </row>
    <row r="28" spans="1:13" x14ac:dyDescent="0.2">
      <c r="C28" s="60"/>
      <c r="D28" s="61"/>
    </row>
    <row r="29" spans="1:13" x14ac:dyDescent="0.2">
      <c r="C29" s="60"/>
      <c r="D29" s="61"/>
    </row>
    <row r="30" spans="1:13" ht="30" customHeight="1" x14ac:dyDescent="0.35">
      <c r="A30" s="123" t="s">
        <v>55</v>
      </c>
      <c r="B30" s="123"/>
      <c r="C30" s="123"/>
      <c r="D30" s="123"/>
      <c r="E30" s="123"/>
      <c r="F30" s="123"/>
      <c r="G30" s="123"/>
      <c r="H30" s="123"/>
      <c r="I30" s="123"/>
      <c r="J30" s="123"/>
    </row>
    <row r="31" spans="1:13" ht="30" customHeight="1" x14ac:dyDescent="0.2">
      <c r="C31" s="60"/>
      <c r="D31" s="61"/>
    </row>
    <row r="32" spans="1:13" ht="30" customHeight="1" x14ac:dyDescent="0.2">
      <c r="A32" s="124" t="s">
        <v>56</v>
      </c>
      <c r="B32" s="125"/>
      <c r="C32" s="126"/>
      <c r="D32" s="127"/>
      <c r="E32" s="62"/>
      <c r="F32" s="124" t="s">
        <v>57</v>
      </c>
      <c r="G32" s="125"/>
      <c r="H32" s="63"/>
      <c r="I32" s="126"/>
      <c r="J32" s="127"/>
    </row>
    <row r="33" spans="1:12" ht="30" customHeight="1" x14ac:dyDescent="0.2">
      <c r="A33" s="128" t="s">
        <v>58</v>
      </c>
      <c r="B33" s="129"/>
      <c r="C33" s="126"/>
      <c r="D33" s="127"/>
      <c r="E33" s="62"/>
      <c r="F33" s="124" t="s">
        <v>59</v>
      </c>
      <c r="G33" s="125"/>
      <c r="H33" s="63"/>
      <c r="I33" s="126"/>
      <c r="J33" s="127"/>
    </row>
    <row r="34" spans="1:12" ht="30" customHeight="1" x14ac:dyDescent="0.2">
      <c r="A34" s="128" t="s">
        <v>60</v>
      </c>
      <c r="B34" s="129"/>
      <c r="C34" s="126"/>
      <c r="D34" s="127"/>
      <c r="E34" s="62"/>
      <c r="F34" s="124" t="s">
        <v>61</v>
      </c>
      <c r="G34" s="125"/>
      <c r="H34" s="63"/>
      <c r="I34" s="126"/>
      <c r="J34" s="127"/>
    </row>
    <row r="35" spans="1:12" ht="30" customHeight="1" x14ac:dyDescent="0.2">
      <c r="A35" s="64"/>
      <c r="B35" s="64"/>
      <c r="C35" s="65"/>
      <c r="D35" s="65"/>
      <c r="E35" s="66"/>
      <c r="F35" s="67"/>
      <c r="G35" s="67"/>
      <c r="H35" s="66"/>
      <c r="I35" s="65"/>
      <c r="J35" s="65"/>
    </row>
    <row r="36" spans="1:12" ht="45" customHeight="1" x14ac:dyDescent="0.2">
      <c r="A36" s="68"/>
      <c r="B36" s="68"/>
      <c r="C36" s="69"/>
      <c r="D36" s="69"/>
      <c r="E36" s="70"/>
      <c r="F36" s="71"/>
      <c r="G36" s="71"/>
      <c r="H36" s="70"/>
      <c r="I36" s="69"/>
      <c r="J36" s="69"/>
    </row>
    <row r="37" spans="1:12" ht="24.95" customHeight="1" x14ac:dyDescent="0.2">
      <c r="A37" s="130" t="s">
        <v>62</v>
      </c>
      <c r="B37" s="130"/>
      <c r="C37" s="130"/>
      <c r="D37" s="130"/>
      <c r="E37" s="130"/>
      <c r="F37" s="130"/>
      <c r="G37" s="72"/>
      <c r="H37" s="72"/>
      <c r="I37" s="72"/>
      <c r="J37" s="72"/>
    </row>
    <row r="38" spans="1:12" ht="24.95" customHeight="1" x14ac:dyDescent="0.2">
      <c r="A38" s="130"/>
      <c r="B38" s="130"/>
      <c r="C38" s="130"/>
      <c r="D38" s="130"/>
      <c r="E38" s="130"/>
      <c r="F38" s="130"/>
      <c r="G38" s="72"/>
      <c r="H38" s="72"/>
      <c r="I38" s="72"/>
      <c r="J38" s="72"/>
    </row>
    <row r="39" spans="1:12" ht="24.95" customHeight="1" x14ac:dyDescent="0.2">
      <c r="A39" s="130"/>
      <c r="B39" s="130"/>
      <c r="C39" s="130"/>
      <c r="D39" s="130"/>
      <c r="E39" s="130"/>
      <c r="F39" s="130"/>
      <c r="G39" s="72"/>
      <c r="H39" s="72"/>
      <c r="I39" s="72"/>
      <c r="J39" s="72"/>
    </row>
    <row r="40" spans="1:12" ht="24.95" customHeight="1" x14ac:dyDescent="0.2">
      <c r="A40" s="130"/>
      <c r="B40" s="130"/>
      <c r="C40" s="130"/>
      <c r="D40" s="130"/>
      <c r="E40" s="130"/>
      <c r="F40" s="130"/>
      <c r="G40" s="72"/>
      <c r="H40" s="72"/>
      <c r="I40" s="72"/>
      <c r="J40" s="72"/>
    </row>
    <row r="41" spans="1:12" ht="24.95" customHeight="1" x14ac:dyDescent="0.2">
      <c r="A41" s="130"/>
      <c r="B41" s="130"/>
      <c r="C41" s="130"/>
      <c r="D41" s="130"/>
      <c r="E41" s="130"/>
      <c r="F41" s="130"/>
      <c r="G41" s="72"/>
      <c r="H41" s="72"/>
      <c r="I41" s="72"/>
      <c r="J41" s="72"/>
    </row>
    <row r="42" spans="1:12" ht="20.100000000000001" customHeight="1" thickBot="1" x14ac:dyDescent="0.25">
      <c r="A42" s="73"/>
      <c r="C42" s="60"/>
      <c r="D42" s="61"/>
    </row>
    <row r="43" spans="1:12" s="57" customFormat="1" ht="30" customHeight="1" thickTop="1" x14ac:dyDescent="0.2">
      <c r="A43" s="74" t="s">
        <v>63</v>
      </c>
      <c r="B43" s="75"/>
      <c r="C43" s="75"/>
      <c r="D43" s="76">
        <f>SUM(G6:G20)</f>
        <v>0</v>
      </c>
      <c r="F43" s="77" t="s">
        <v>64</v>
      </c>
      <c r="G43" s="131" t="s">
        <v>65</v>
      </c>
      <c r="H43" s="131"/>
      <c r="I43" s="131"/>
      <c r="J43" s="132"/>
      <c r="K43" s="78"/>
      <c r="L43" s="78"/>
    </row>
    <row r="44" spans="1:12" s="81" customFormat="1" ht="12.75" customHeight="1" x14ac:dyDescent="0.2">
      <c r="A44" s="79"/>
      <c r="B44" s="80"/>
      <c r="C44" s="80"/>
      <c r="D44" s="80"/>
      <c r="F44" s="80"/>
      <c r="H44" s="82"/>
      <c r="J44" s="83"/>
    </row>
    <row r="45" spans="1:12" s="81" customFormat="1" ht="30" customHeight="1" x14ac:dyDescent="0.2">
      <c r="A45" s="84" t="s">
        <v>66</v>
      </c>
      <c r="B45" s="85"/>
      <c r="C45" s="85"/>
      <c r="D45" s="86">
        <f>I25</f>
        <v>0</v>
      </c>
      <c r="F45" s="87" t="s">
        <v>67</v>
      </c>
      <c r="G45" s="133" t="s">
        <v>68</v>
      </c>
      <c r="H45" s="133"/>
      <c r="I45" s="133"/>
      <c r="J45" s="134"/>
      <c r="K45" s="88"/>
      <c r="L45" s="88"/>
    </row>
    <row r="46" spans="1:12" s="81" customFormat="1" ht="15" x14ac:dyDescent="0.2">
      <c r="A46" s="89"/>
      <c r="B46" s="85"/>
      <c r="C46" s="85"/>
      <c r="D46" s="90"/>
      <c r="F46" s="85"/>
      <c r="G46" s="91"/>
      <c r="H46" s="82"/>
      <c r="I46" s="91"/>
      <c r="J46" s="92"/>
      <c r="K46" s="91"/>
      <c r="L46" s="91"/>
    </row>
    <row r="47" spans="1:12" s="81" customFormat="1" ht="30" customHeight="1" x14ac:dyDescent="0.2">
      <c r="A47" s="84" t="s">
        <v>69</v>
      </c>
      <c r="B47" s="85"/>
      <c r="C47" s="85"/>
      <c r="D47" s="93">
        <f>J25</f>
        <v>0</v>
      </c>
      <c r="F47" s="87" t="s">
        <v>70</v>
      </c>
      <c r="G47" s="133" t="s">
        <v>71</v>
      </c>
      <c r="H47" s="133"/>
      <c r="I47" s="133"/>
      <c r="J47" s="134"/>
      <c r="K47" s="88"/>
      <c r="L47" s="88"/>
    </row>
    <row r="48" spans="1:12" s="81" customFormat="1" ht="15" x14ac:dyDescent="0.2">
      <c r="A48" s="89"/>
      <c r="B48" s="85"/>
      <c r="C48" s="85"/>
      <c r="D48" s="90"/>
      <c r="F48" s="85"/>
      <c r="G48" s="91"/>
      <c r="H48" s="82"/>
      <c r="I48" s="91"/>
      <c r="J48" s="92"/>
      <c r="K48" s="91"/>
      <c r="L48" s="91"/>
    </row>
    <row r="49" spans="1:12" s="81" customFormat="1" ht="30" customHeight="1" x14ac:dyDescent="0.2">
      <c r="A49" s="84" t="s">
        <v>72</v>
      </c>
      <c r="B49" s="85"/>
      <c r="C49" s="85"/>
      <c r="D49" s="94">
        <f>G25-G23</f>
        <v>0</v>
      </c>
      <c r="F49" s="87" t="s">
        <v>73</v>
      </c>
      <c r="G49" s="133" t="s">
        <v>74</v>
      </c>
      <c r="H49" s="133"/>
      <c r="I49" s="133"/>
      <c r="J49" s="134"/>
      <c r="K49" s="88"/>
      <c r="L49" s="88"/>
    </row>
    <row r="50" spans="1:12" s="81" customFormat="1" ht="15.75" thickBot="1" x14ac:dyDescent="0.25">
      <c r="A50" s="95"/>
      <c r="B50" s="96"/>
      <c r="C50" s="96"/>
      <c r="D50" s="97"/>
      <c r="F50" s="96"/>
      <c r="G50" s="98"/>
      <c r="H50" s="99"/>
      <c r="I50" s="98"/>
      <c r="J50" s="100"/>
      <c r="K50" s="98"/>
      <c r="L50" s="98"/>
    </row>
    <row r="51" spans="1:12" s="81" customFormat="1" ht="15.75" thickTop="1" x14ac:dyDescent="0.2">
      <c r="B51" s="87"/>
      <c r="C51" s="85"/>
      <c r="D51" s="85"/>
      <c r="E51" s="85"/>
      <c r="F51" s="101"/>
      <c r="G51" s="85"/>
      <c r="H51" s="82"/>
    </row>
    <row r="52" spans="1:12" s="81" customFormat="1" ht="15" x14ac:dyDescent="0.2">
      <c r="B52" s="87"/>
      <c r="C52" s="85"/>
      <c r="D52" s="85"/>
      <c r="E52" s="85"/>
      <c r="F52" s="85"/>
      <c r="G52" s="85"/>
      <c r="H52" s="82"/>
    </row>
    <row r="53" spans="1:12" s="57" customFormat="1" ht="32.1" customHeight="1" x14ac:dyDescent="0.2">
      <c r="B53" s="102"/>
      <c r="E53" s="103">
        <v>9344.8125</v>
      </c>
      <c r="F53" s="104"/>
      <c r="J53" s="105"/>
    </row>
    <row r="54" spans="1:12" s="57" customFormat="1" ht="32.1" customHeight="1" x14ac:dyDescent="0.2">
      <c r="B54" s="102"/>
      <c r="E54" s="106">
        <v>1.5306818181818183</v>
      </c>
      <c r="F54" s="104"/>
      <c r="J54" s="105"/>
    </row>
    <row r="55" spans="1:12" x14ac:dyDescent="0.2">
      <c r="C55" s="60"/>
      <c r="D55" s="61"/>
    </row>
    <row r="56" spans="1:12" x14ac:dyDescent="0.2">
      <c r="C56" s="60"/>
      <c r="D56" s="61"/>
    </row>
    <row r="57" spans="1:12" x14ac:dyDescent="0.2">
      <c r="C57" s="60"/>
      <c r="D57" s="61"/>
    </row>
    <row r="58" spans="1:12" x14ac:dyDescent="0.2">
      <c r="C58" s="60"/>
      <c r="D58" s="61"/>
    </row>
    <row r="59" spans="1:12" x14ac:dyDescent="0.2">
      <c r="C59" s="60"/>
      <c r="D59" s="61"/>
    </row>
    <row r="60" spans="1:12" x14ac:dyDescent="0.2">
      <c r="C60" s="60"/>
      <c r="D60" s="61"/>
    </row>
    <row r="61" spans="1:12" x14ac:dyDescent="0.2">
      <c r="C61" s="60"/>
      <c r="D61" s="61"/>
    </row>
    <row r="62" spans="1:12" x14ac:dyDescent="0.2">
      <c r="C62" s="60"/>
      <c r="D62" s="61"/>
    </row>
    <row r="63" spans="1:12" x14ac:dyDescent="0.2">
      <c r="C63" s="60"/>
      <c r="D63" s="61"/>
    </row>
    <row r="64" spans="1:12" x14ac:dyDescent="0.2">
      <c r="C64" s="60"/>
      <c r="D64" s="61"/>
    </row>
    <row r="65" spans="3:4" x14ac:dyDescent="0.2">
      <c r="C65" s="60"/>
      <c r="D65" s="61"/>
    </row>
    <row r="66" spans="3:4" x14ac:dyDescent="0.2">
      <c r="C66" s="60"/>
      <c r="D66" s="61"/>
    </row>
    <row r="67" spans="3:4" x14ac:dyDescent="0.2">
      <c r="C67" s="60"/>
      <c r="D67" s="61"/>
    </row>
    <row r="68" spans="3:4" x14ac:dyDescent="0.2">
      <c r="C68" s="60"/>
      <c r="D68" s="61"/>
    </row>
    <row r="69" spans="3:4" x14ac:dyDescent="0.2">
      <c r="C69" s="60"/>
      <c r="D69" s="61"/>
    </row>
    <row r="70" spans="3:4" x14ac:dyDescent="0.2">
      <c r="C70" s="60"/>
      <c r="D70" s="61"/>
    </row>
    <row r="71" spans="3:4" x14ac:dyDescent="0.2">
      <c r="C71" s="60"/>
      <c r="D71" s="61"/>
    </row>
    <row r="72" spans="3:4" x14ac:dyDescent="0.2">
      <c r="C72" s="60"/>
      <c r="D72" s="61"/>
    </row>
    <row r="73" spans="3:4" x14ac:dyDescent="0.2">
      <c r="C73" s="60"/>
      <c r="D73" s="61"/>
    </row>
    <row r="74" spans="3:4" x14ac:dyDescent="0.2">
      <c r="C74" s="60"/>
      <c r="D74" s="61"/>
    </row>
    <row r="75" spans="3:4" x14ac:dyDescent="0.2">
      <c r="C75" s="60"/>
      <c r="D75" s="61"/>
    </row>
    <row r="76" spans="3:4" x14ac:dyDescent="0.2">
      <c r="C76" s="60"/>
      <c r="D76" s="61"/>
    </row>
    <row r="77" spans="3:4" x14ac:dyDescent="0.2">
      <c r="C77" s="60"/>
      <c r="D77" s="61"/>
    </row>
    <row r="78" spans="3:4" x14ac:dyDescent="0.2">
      <c r="C78" s="60"/>
      <c r="D78" s="61"/>
    </row>
    <row r="79" spans="3:4" x14ac:dyDescent="0.2">
      <c r="C79" s="60"/>
      <c r="D79" s="61"/>
    </row>
    <row r="80" spans="3:4" x14ac:dyDescent="0.2">
      <c r="C80" s="60"/>
      <c r="D80" s="61"/>
    </row>
    <row r="81" spans="3:4" x14ac:dyDescent="0.2">
      <c r="C81" s="60"/>
      <c r="D81" s="61"/>
    </row>
    <row r="82" spans="3:4" x14ac:dyDescent="0.2">
      <c r="C82" s="60"/>
      <c r="D82" s="61"/>
    </row>
    <row r="83" spans="3:4" x14ac:dyDescent="0.2">
      <c r="C83" s="60"/>
      <c r="D83" s="61"/>
    </row>
    <row r="84" spans="3:4" x14ac:dyDescent="0.2">
      <c r="C84" s="60"/>
      <c r="D84" s="61"/>
    </row>
    <row r="85" spans="3:4" x14ac:dyDescent="0.2">
      <c r="C85" s="60"/>
      <c r="D85" s="61"/>
    </row>
    <row r="86" spans="3:4" x14ac:dyDescent="0.2">
      <c r="C86" s="60"/>
      <c r="D86" s="61"/>
    </row>
    <row r="87" spans="3:4" x14ac:dyDescent="0.2">
      <c r="C87" s="60"/>
      <c r="D87" s="61"/>
    </row>
    <row r="88" spans="3:4" x14ac:dyDescent="0.2">
      <c r="C88" s="60"/>
      <c r="D88" s="61"/>
    </row>
    <row r="89" spans="3:4" x14ac:dyDescent="0.2">
      <c r="C89" s="60"/>
      <c r="D89" s="61"/>
    </row>
    <row r="90" spans="3:4" x14ac:dyDescent="0.2">
      <c r="C90" s="60"/>
      <c r="D90" s="61"/>
    </row>
    <row r="91" spans="3:4" x14ac:dyDescent="0.2">
      <c r="C91" s="60"/>
      <c r="D91" s="61"/>
    </row>
    <row r="92" spans="3:4" x14ac:dyDescent="0.2">
      <c r="C92" s="60"/>
      <c r="D92" s="61"/>
    </row>
    <row r="93" spans="3:4" x14ac:dyDescent="0.2">
      <c r="C93" s="60"/>
      <c r="D93" s="61"/>
    </row>
    <row r="94" spans="3:4" x14ac:dyDescent="0.2">
      <c r="C94" s="60"/>
      <c r="D94" s="61"/>
    </row>
    <row r="95" spans="3:4" x14ac:dyDescent="0.2">
      <c r="C95" s="60"/>
      <c r="D95" s="61"/>
    </row>
    <row r="96" spans="3:4" x14ac:dyDescent="0.2">
      <c r="C96" s="60"/>
      <c r="D96" s="61"/>
    </row>
    <row r="97" spans="3:4" x14ac:dyDescent="0.2">
      <c r="C97" s="60"/>
      <c r="D97" s="61"/>
    </row>
    <row r="98" spans="3:4" x14ac:dyDescent="0.2">
      <c r="C98" s="60"/>
      <c r="D98" s="61"/>
    </row>
    <row r="99" spans="3:4" x14ac:dyDescent="0.2">
      <c r="C99" s="60"/>
      <c r="D99" s="61"/>
    </row>
    <row r="100" spans="3:4" x14ac:dyDescent="0.2">
      <c r="C100" s="60"/>
      <c r="D100" s="61"/>
    </row>
    <row r="101" spans="3:4" x14ac:dyDescent="0.2">
      <c r="C101" s="60"/>
      <c r="D101" s="61"/>
    </row>
    <row r="102" spans="3:4" x14ac:dyDescent="0.2">
      <c r="C102" s="60"/>
      <c r="D102" s="61"/>
    </row>
    <row r="103" spans="3:4" x14ac:dyDescent="0.2">
      <c r="C103" s="60"/>
      <c r="D103" s="61"/>
    </row>
    <row r="104" spans="3:4" x14ac:dyDescent="0.2">
      <c r="C104" s="60"/>
      <c r="D104" s="61"/>
    </row>
    <row r="105" spans="3:4" x14ac:dyDescent="0.2">
      <c r="C105" s="60"/>
      <c r="D105" s="61"/>
    </row>
    <row r="106" spans="3:4" x14ac:dyDescent="0.2">
      <c r="C106" s="60"/>
      <c r="D106" s="61"/>
    </row>
    <row r="107" spans="3:4" x14ac:dyDescent="0.2">
      <c r="C107" s="60"/>
      <c r="D107" s="61"/>
    </row>
    <row r="108" spans="3:4" x14ac:dyDescent="0.2">
      <c r="C108" s="60"/>
      <c r="D108" s="61"/>
    </row>
    <row r="109" spans="3:4" x14ac:dyDescent="0.2">
      <c r="C109" s="60"/>
      <c r="D109" s="61"/>
    </row>
    <row r="110" spans="3:4" x14ac:dyDescent="0.2">
      <c r="C110" s="60"/>
      <c r="D110" s="61"/>
    </row>
    <row r="111" spans="3:4" x14ac:dyDescent="0.2">
      <c r="C111" s="60"/>
      <c r="D111" s="61"/>
    </row>
    <row r="112" spans="3:4" x14ac:dyDescent="0.2">
      <c r="C112" s="60"/>
      <c r="D112" s="61"/>
    </row>
    <row r="113" spans="3:4" x14ac:dyDescent="0.2">
      <c r="C113" s="60"/>
      <c r="D113" s="61"/>
    </row>
    <row r="114" spans="3:4" x14ac:dyDescent="0.2">
      <c r="C114" s="60"/>
      <c r="D114" s="61"/>
    </row>
    <row r="115" spans="3:4" x14ac:dyDescent="0.2">
      <c r="C115" s="60"/>
      <c r="D115" s="61"/>
    </row>
    <row r="116" spans="3:4" x14ac:dyDescent="0.2">
      <c r="C116" s="60"/>
      <c r="D116" s="61"/>
    </row>
    <row r="117" spans="3:4" x14ac:dyDescent="0.2">
      <c r="C117" s="60"/>
      <c r="D117" s="61"/>
    </row>
    <row r="118" spans="3:4" x14ac:dyDescent="0.2">
      <c r="C118" s="60"/>
      <c r="D118" s="61"/>
    </row>
    <row r="119" spans="3:4" x14ac:dyDescent="0.2">
      <c r="C119" s="60"/>
      <c r="D119" s="61"/>
    </row>
    <row r="120" spans="3:4" x14ac:dyDescent="0.2">
      <c r="C120" s="60"/>
      <c r="D120" s="61"/>
    </row>
    <row r="121" spans="3:4" x14ac:dyDescent="0.2">
      <c r="C121" s="60"/>
      <c r="D121" s="61"/>
    </row>
    <row r="122" spans="3:4" x14ac:dyDescent="0.2">
      <c r="C122" s="60"/>
      <c r="D122" s="61"/>
    </row>
    <row r="123" spans="3:4" x14ac:dyDescent="0.2">
      <c r="C123" s="60"/>
      <c r="D123" s="61"/>
    </row>
    <row r="124" spans="3:4" x14ac:dyDescent="0.2">
      <c r="C124" s="60"/>
      <c r="D124" s="61"/>
    </row>
    <row r="125" spans="3:4" x14ac:dyDescent="0.2">
      <c r="C125" s="60"/>
      <c r="D125" s="61"/>
    </row>
    <row r="126" spans="3:4" x14ac:dyDescent="0.2">
      <c r="C126" s="60"/>
      <c r="D126" s="61"/>
    </row>
    <row r="127" spans="3:4" x14ac:dyDescent="0.2">
      <c r="C127" s="60"/>
      <c r="D127" s="61"/>
    </row>
    <row r="128" spans="3:4" x14ac:dyDescent="0.2">
      <c r="C128" s="60"/>
      <c r="D128" s="61"/>
    </row>
    <row r="129" spans="3:4" x14ac:dyDescent="0.2">
      <c r="C129" s="60"/>
      <c r="D129" s="61"/>
    </row>
    <row r="130" spans="3:4" x14ac:dyDescent="0.2">
      <c r="C130" s="60"/>
      <c r="D130" s="61"/>
    </row>
    <row r="131" spans="3:4" x14ac:dyDescent="0.2">
      <c r="C131" s="60"/>
      <c r="D131" s="61"/>
    </row>
    <row r="132" spans="3:4" x14ac:dyDescent="0.2">
      <c r="C132" s="60"/>
      <c r="D132" s="61"/>
    </row>
    <row r="133" spans="3:4" x14ac:dyDescent="0.2">
      <c r="C133" s="60"/>
      <c r="D133" s="61"/>
    </row>
    <row r="134" spans="3:4" x14ac:dyDescent="0.2">
      <c r="C134" s="60"/>
      <c r="D134" s="61"/>
    </row>
    <row r="135" spans="3:4" x14ac:dyDescent="0.2">
      <c r="C135" s="60"/>
      <c r="D135" s="61"/>
    </row>
    <row r="136" spans="3:4" x14ac:dyDescent="0.2">
      <c r="C136" s="60"/>
      <c r="D136" s="61"/>
    </row>
    <row r="137" spans="3:4" x14ac:dyDescent="0.2">
      <c r="C137" s="60"/>
      <c r="D137" s="61"/>
    </row>
    <row r="138" spans="3:4" x14ac:dyDescent="0.2">
      <c r="C138" s="60"/>
      <c r="D138" s="61"/>
    </row>
    <row r="139" spans="3:4" x14ac:dyDescent="0.2">
      <c r="C139" s="60"/>
      <c r="D139" s="61"/>
    </row>
    <row r="140" spans="3:4" x14ac:dyDescent="0.2">
      <c r="C140" s="60"/>
      <c r="D140" s="61"/>
    </row>
    <row r="141" spans="3:4" x14ac:dyDescent="0.2">
      <c r="C141" s="60"/>
      <c r="D141" s="61"/>
    </row>
    <row r="142" spans="3:4" x14ac:dyDescent="0.2">
      <c r="C142" s="60"/>
      <c r="D142" s="61"/>
    </row>
    <row r="143" spans="3:4" x14ac:dyDescent="0.2">
      <c r="C143" s="60"/>
      <c r="D143" s="61"/>
    </row>
    <row r="144" spans="3:4" x14ac:dyDescent="0.2">
      <c r="C144" s="60"/>
      <c r="D144" s="61"/>
    </row>
    <row r="145" spans="3:4" x14ac:dyDescent="0.2">
      <c r="C145" s="60"/>
      <c r="D145" s="61"/>
    </row>
    <row r="146" spans="3:4" x14ac:dyDescent="0.2">
      <c r="C146" s="60"/>
      <c r="D146" s="61"/>
    </row>
    <row r="147" spans="3:4" x14ac:dyDescent="0.2">
      <c r="C147" s="60"/>
      <c r="D147" s="61"/>
    </row>
    <row r="148" spans="3:4" x14ac:dyDescent="0.2">
      <c r="C148" s="60"/>
      <c r="D148" s="61"/>
    </row>
    <row r="149" spans="3:4" x14ac:dyDescent="0.2">
      <c r="C149" s="60"/>
      <c r="D149" s="61"/>
    </row>
    <row r="150" spans="3:4" x14ac:dyDescent="0.2">
      <c r="C150" s="60"/>
      <c r="D150" s="61"/>
    </row>
    <row r="151" spans="3:4" x14ac:dyDescent="0.2">
      <c r="C151" s="60"/>
      <c r="D151" s="61"/>
    </row>
    <row r="152" spans="3:4" x14ac:dyDescent="0.2">
      <c r="C152" s="60"/>
      <c r="D152" s="61"/>
    </row>
    <row r="153" spans="3:4" x14ac:dyDescent="0.2">
      <c r="C153" s="60"/>
      <c r="D153" s="61"/>
    </row>
    <row r="154" spans="3:4" x14ac:dyDescent="0.2">
      <c r="C154" s="60"/>
      <c r="D154" s="61"/>
    </row>
    <row r="155" spans="3:4" x14ac:dyDescent="0.2">
      <c r="C155" s="60"/>
      <c r="D155" s="61"/>
    </row>
    <row r="156" spans="3:4" x14ac:dyDescent="0.2">
      <c r="C156" s="60"/>
      <c r="D156" s="61"/>
    </row>
    <row r="157" spans="3:4" x14ac:dyDescent="0.2">
      <c r="C157" s="60"/>
      <c r="D157" s="61"/>
    </row>
    <row r="158" spans="3:4" x14ac:dyDescent="0.2">
      <c r="C158" s="60"/>
      <c r="D158" s="61"/>
    </row>
    <row r="159" spans="3:4" x14ac:dyDescent="0.2">
      <c r="C159" s="60"/>
      <c r="D159" s="61"/>
    </row>
    <row r="160" spans="3:4" x14ac:dyDescent="0.2">
      <c r="C160" s="60"/>
      <c r="D160" s="61"/>
    </row>
    <row r="161" spans="3:4" x14ac:dyDescent="0.2">
      <c r="C161" s="60"/>
      <c r="D161" s="61"/>
    </row>
    <row r="162" spans="3:4" x14ac:dyDescent="0.2">
      <c r="C162" s="60"/>
      <c r="D162" s="61"/>
    </row>
    <row r="163" spans="3:4" x14ac:dyDescent="0.2">
      <c r="C163" s="60"/>
      <c r="D163" s="61"/>
    </row>
    <row r="164" spans="3:4" x14ac:dyDescent="0.2">
      <c r="C164" s="60"/>
      <c r="D164" s="61"/>
    </row>
    <row r="165" spans="3:4" x14ac:dyDescent="0.2">
      <c r="C165" s="60"/>
      <c r="D165" s="61"/>
    </row>
    <row r="166" spans="3:4" x14ac:dyDescent="0.2">
      <c r="C166" s="60"/>
      <c r="D166" s="61"/>
    </row>
    <row r="167" spans="3:4" x14ac:dyDescent="0.2">
      <c r="C167" s="60"/>
      <c r="D167" s="61"/>
    </row>
    <row r="168" spans="3:4" x14ac:dyDescent="0.2">
      <c r="C168" s="60"/>
      <c r="D168" s="61"/>
    </row>
    <row r="169" spans="3:4" x14ac:dyDescent="0.2">
      <c r="C169" s="60"/>
      <c r="D169" s="61"/>
    </row>
    <row r="170" spans="3:4" x14ac:dyDescent="0.2">
      <c r="C170" s="60"/>
      <c r="D170" s="61"/>
    </row>
    <row r="171" spans="3:4" x14ac:dyDescent="0.2">
      <c r="C171" s="60"/>
      <c r="D171" s="61"/>
    </row>
    <row r="172" spans="3:4" x14ac:dyDescent="0.2">
      <c r="C172" s="60"/>
      <c r="D172" s="61"/>
    </row>
    <row r="173" spans="3:4" x14ac:dyDescent="0.2">
      <c r="C173" s="60"/>
      <c r="D173" s="61"/>
    </row>
    <row r="174" spans="3:4" x14ac:dyDescent="0.2">
      <c r="C174" s="60"/>
      <c r="D174" s="61"/>
    </row>
    <row r="175" spans="3:4" x14ac:dyDescent="0.2">
      <c r="C175" s="60"/>
      <c r="D175" s="61"/>
    </row>
    <row r="176" spans="3:4" x14ac:dyDescent="0.2">
      <c r="C176" s="60"/>
      <c r="D176" s="61"/>
    </row>
    <row r="177" spans="3:4" x14ac:dyDescent="0.2">
      <c r="C177" s="60"/>
      <c r="D177" s="61"/>
    </row>
    <row r="178" spans="3:4" x14ac:dyDescent="0.2">
      <c r="C178" s="60"/>
      <c r="D178" s="61"/>
    </row>
    <row r="179" spans="3:4" x14ac:dyDescent="0.2">
      <c r="C179" s="60"/>
      <c r="D179" s="61"/>
    </row>
    <row r="180" spans="3:4" x14ac:dyDescent="0.2">
      <c r="C180" s="60"/>
      <c r="D180" s="61"/>
    </row>
    <row r="181" spans="3:4" x14ac:dyDescent="0.2">
      <c r="C181" s="60"/>
      <c r="D181" s="61"/>
    </row>
    <row r="182" spans="3:4" x14ac:dyDescent="0.2">
      <c r="C182" s="60"/>
      <c r="D182" s="61"/>
    </row>
    <row r="183" spans="3:4" x14ac:dyDescent="0.2">
      <c r="C183" s="60"/>
      <c r="D183" s="61"/>
    </row>
    <row r="184" spans="3:4" x14ac:dyDescent="0.2">
      <c r="C184" s="60"/>
      <c r="D184" s="61"/>
    </row>
    <row r="185" spans="3:4" x14ac:dyDescent="0.2">
      <c r="C185" s="60"/>
      <c r="D185" s="61"/>
    </row>
    <row r="186" spans="3:4" x14ac:dyDescent="0.2">
      <c r="C186" s="60"/>
      <c r="D186" s="61"/>
    </row>
    <row r="187" spans="3:4" x14ac:dyDescent="0.2">
      <c r="C187" s="60"/>
      <c r="D187" s="61"/>
    </row>
    <row r="188" spans="3:4" x14ac:dyDescent="0.2">
      <c r="C188" s="60"/>
      <c r="D188" s="61"/>
    </row>
    <row r="189" spans="3:4" x14ac:dyDescent="0.2">
      <c r="C189" s="60"/>
      <c r="D189" s="61"/>
    </row>
    <row r="190" spans="3:4" x14ac:dyDescent="0.2">
      <c r="C190" s="60"/>
      <c r="D190" s="61"/>
    </row>
    <row r="191" spans="3:4" x14ac:dyDescent="0.2">
      <c r="C191" s="60"/>
      <c r="D191" s="61"/>
    </row>
    <row r="192" spans="3:4" x14ac:dyDescent="0.2">
      <c r="C192" s="60"/>
      <c r="D192" s="61"/>
    </row>
    <row r="193" spans="3:4" x14ac:dyDescent="0.2">
      <c r="C193" s="60"/>
      <c r="D193" s="61"/>
    </row>
    <row r="194" spans="3:4" x14ac:dyDescent="0.2">
      <c r="C194" s="60"/>
      <c r="D194" s="61"/>
    </row>
    <row r="195" spans="3:4" x14ac:dyDescent="0.2">
      <c r="C195" s="60"/>
      <c r="D195" s="61"/>
    </row>
    <row r="196" spans="3:4" x14ac:dyDescent="0.2">
      <c r="C196" s="60"/>
      <c r="D196" s="61"/>
    </row>
    <row r="197" spans="3:4" x14ac:dyDescent="0.2">
      <c r="C197" s="60"/>
      <c r="D197" s="61"/>
    </row>
    <row r="198" spans="3:4" x14ac:dyDescent="0.2">
      <c r="C198" s="60"/>
      <c r="D198" s="61"/>
    </row>
    <row r="199" spans="3:4" x14ac:dyDescent="0.2">
      <c r="C199" s="60"/>
      <c r="D199" s="61"/>
    </row>
    <row r="200" spans="3:4" x14ac:dyDescent="0.2">
      <c r="C200" s="60"/>
      <c r="D200" s="61"/>
    </row>
    <row r="201" spans="3:4" x14ac:dyDescent="0.2">
      <c r="C201" s="60"/>
      <c r="D201" s="61"/>
    </row>
    <row r="202" spans="3:4" x14ac:dyDescent="0.2">
      <c r="C202" s="60"/>
      <c r="D202" s="61"/>
    </row>
    <row r="203" spans="3:4" x14ac:dyDescent="0.2">
      <c r="C203" s="60"/>
      <c r="D203" s="61"/>
    </row>
    <row r="204" spans="3:4" x14ac:dyDescent="0.2">
      <c r="C204" s="60"/>
      <c r="D204" s="61"/>
    </row>
    <row r="205" spans="3:4" x14ac:dyDescent="0.2">
      <c r="C205" s="60"/>
      <c r="D205" s="61"/>
    </row>
    <row r="206" spans="3:4" x14ac:dyDescent="0.2">
      <c r="C206" s="60"/>
      <c r="D206" s="61"/>
    </row>
    <row r="207" spans="3:4" x14ac:dyDescent="0.2">
      <c r="C207" s="60"/>
      <c r="D207" s="61"/>
    </row>
    <row r="208" spans="3:4" x14ac:dyDescent="0.2">
      <c r="C208" s="60"/>
      <c r="D208" s="61"/>
    </row>
    <row r="209" spans="3:4" x14ac:dyDescent="0.2">
      <c r="C209" s="60"/>
      <c r="D209" s="61"/>
    </row>
    <row r="210" spans="3:4" x14ac:dyDescent="0.2">
      <c r="C210" s="60"/>
      <c r="D210" s="61"/>
    </row>
    <row r="211" spans="3:4" x14ac:dyDescent="0.2">
      <c r="C211" s="60"/>
      <c r="D211" s="61"/>
    </row>
    <row r="212" spans="3:4" x14ac:dyDescent="0.2">
      <c r="C212" s="60"/>
      <c r="D212" s="61"/>
    </row>
    <row r="213" spans="3:4" x14ac:dyDescent="0.2">
      <c r="C213" s="60"/>
      <c r="D213" s="61"/>
    </row>
    <row r="214" spans="3:4" x14ac:dyDescent="0.2">
      <c r="C214" s="60"/>
      <c r="D214" s="61"/>
    </row>
    <row r="215" spans="3:4" x14ac:dyDescent="0.2">
      <c r="C215" s="60"/>
      <c r="D215" s="61"/>
    </row>
    <row r="216" spans="3:4" x14ac:dyDescent="0.2">
      <c r="C216" s="60"/>
      <c r="D216" s="61"/>
    </row>
    <row r="217" spans="3:4" x14ac:dyDescent="0.2">
      <c r="C217" s="60"/>
      <c r="D217" s="61"/>
    </row>
    <row r="218" spans="3:4" x14ac:dyDescent="0.2">
      <c r="C218" s="60"/>
      <c r="D218" s="61"/>
    </row>
    <row r="219" spans="3:4" x14ac:dyDescent="0.2">
      <c r="C219" s="60"/>
      <c r="D219" s="61"/>
    </row>
    <row r="220" spans="3:4" x14ac:dyDescent="0.2">
      <c r="C220" s="60"/>
      <c r="D220" s="61"/>
    </row>
    <row r="221" spans="3:4" x14ac:dyDescent="0.2">
      <c r="C221" s="60"/>
      <c r="D221" s="61"/>
    </row>
    <row r="222" spans="3:4" x14ac:dyDescent="0.2">
      <c r="C222" s="60"/>
      <c r="D222" s="61"/>
    </row>
    <row r="223" spans="3:4" x14ac:dyDescent="0.2">
      <c r="C223" s="60"/>
      <c r="D223" s="61"/>
    </row>
    <row r="224" spans="3:4" x14ac:dyDescent="0.2">
      <c r="C224" s="60"/>
      <c r="D224" s="61"/>
    </row>
    <row r="225" spans="3:4" x14ac:dyDescent="0.2">
      <c r="C225" s="60"/>
      <c r="D225" s="61"/>
    </row>
    <row r="226" spans="3:4" x14ac:dyDescent="0.2">
      <c r="C226" s="60"/>
      <c r="D226" s="61"/>
    </row>
    <row r="227" spans="3:4" x14ac:dyDescent="0.2">
      <c r="C227" s="60"/>
      <c r="D227" s="61"/>
    </row>
    <row r="228" spans="3:4" x14ac:dyDescent="0.2">
      <c r="C228" s="60"/>
      <c r="D228" s="61"/>
    </row>
    <row r="229" spans="3:4" x14ac:dyDescent="0.2">
      <c r="C229" s="60"/>
      <c r="D229" s="61"/>
    </row>
    <row r="230" spans="3:4" x14ac:dyDescent="0.2">
      <c r="C230" s="60"/>
      <c r="D230" s="61"/>
    </row>
    <row r="231" spans="3:4" x14ac:dyDescent="0.2">
      <c r="C231" s="60"/>
      <c r="D231" s="61"/>
    </row>
    <row r="232" spans="3:4" x14ac:dyDescent="0.2">
      <c r="C232" s="60"/>
      <c r="D232" s="61"/>
    </row>
    <row r="233" spans="3:4" x14ac:dyDescent="0.2">
      <c r="C233" s="60"/>
      <c r="D233" s="61"/>
    </row>
    <row r="234" spans="3:4" x14ac:dyDescent="0.2">
      <c r="C234" s="60"/>
      <c r="D234" s="61"/>
    </row>
    <row r="235" spans="3:4" x14ac:dyDescent="0.2">
      <c r="C235" s="60"/>
      <c r="D235" s="61"/>
    </row>
    <row r="236" spans="3:4" x14ac:dyDescent="0.2">
      <c r="C236" s="60"/>
      <c r="D236" s="61"/>
    </row>
    <row r="237" spans="3:4" x14ac:dyDescent="0.2">
      <c r="C237" s="60"/>
      <c r="D237" s="61"/>
    </row>
    <row r="238" spans="3:4" x14ac:dyDescent="0.2">
      <c r="C238" s="60"/>
      <c r="D238" s="61"/>
    </row>
    <row r="239" spans="3:4" x14ac:dyDescent="0.2">
      <c r="C239" s="60"/>
      <c r="D239" s="61"/>
    </row>
    <row r="240" spans="3:4" x14ac:dyDescent="0.2">
      <c r="C240" s="60"/>
      <c r="D240" s="61"/>
    </row>
    <row r="241" spans="3:4" x14ac:dyDescent="0.2">
      <c r="C241" s="60"/>
      <c r="D241" s="61"/>
    </row>
    <row r="242" spans="3:4" x14ac:dyDescent="0.2">
      <c r="C242" s="60"/>
      <c r="D242" s="61"/>
    </row>
    <row r="243" spans="3:4" x14ac:dyDescent="0.2">
      <c r="C243" s="60"/>
      <c r="D243" s="61"/>
    </row>
    <row r="244" spans="3:4" x14ac:dyDescent="0.2">
      <c r="C244" s="60"/>
      <c r="D244" s="61"/>
    </row>
    <row r="245" spans="3:4" x14ac:dyDescent="0.2">
      <c r="C245" s="60"/>
      <c r="D245" s="61"/>
    </row>
    <row r="246" spans="3:4" x14ac:dyDescent="0.2">
      <c r="C246" s="60"/>
      <c r="D246" s="61"/>
    </row>
    <row r="247" spans="3:4" x14ac:dyDescent="0.2">
      <c r="C247" s="60"/>
      <c r="D247" s="61"/>
    </row>
    <row r="248" spans="3:4" x14ac:dyDescent="0.2">
      <c r="C248" s="60"/>
      <c r="D248" s="61"/>
    </row>
    <row r="249" spans="3:4" x14ac:dyDescent="0.2">
      <c r="C249" s="60"/>
      <c r="D249" s="61"/>
    </row>
    <row r="250" spans="3:4" x14ac:dyDescent="0.2">
      <c r="C250" s="60"/>
      <c r="D250" s="61"/>
    </row>
    <row r="251" spans="3:4" x14ac:dyDescent="0.2">
      <c r="C251" s="60"/>
      <c r="D251" s="61"/>
    </row>
    <row r="252" spans="3:4" x14ac:dyDescent="0.2">
      <c r="C252" s="60"/>
      <c r="D252" s="61"/>
    </row>
    <row r="253" spans="3:4" x14ac:dyDescent="0.2">
      <c r="C253" s="60"/>
      <c r="D253" s="61"/>
    </row>
    <row r="254" spans="3:4" x14ac:dyDescent="0.2">
      <c r="C254" s="60"/>
      <c r="D254" s="61"/>
    </row>
    <row r="255" spans="3:4" x14ac:dyDescent="0.2">
      <c r="C255" s="60"/>
      <c r="D255" s="61"/>
    </row>
    <row r="256" spans="3:4" x14ac:dyDescent="0.2">
      <c r="C256" s="60"/>
      <c r="D256" s="61"/>
    </row>
    <row r="257" spans="3:4" x14ac:dyDescent="0.2">
      <c r="C257" s="60"/>
      <c r="D257" s="61"/>
    </row>
    <row r="258" spans="3:4" x14ac:dyDescent="0.2">
      <c r="C258" s="60"/>
      <c r="D258" s="61"/>
    </row>
    <row r="259" spans="3:4" x14ac:dyDescent="0.2">
      <c r="C259" s="60"/>
      <c r="D259" s="61"/>
    </row>
    <row r="260" spans="3:4" x14ac:dyDescent="0.2">
      <c r="C260" s="60"/>
      <c r="D260" s="61"/>
    </row>
    <row r="261" spans="3:4" x14ac:dyDescent="0.2">
      <c r="C261" s="60"/>
      <c r="D261" s="61"/>
    </row>
    <row r="262" spans="3:4" x14ac:dyDescent="0.2">
      <c r="C262" s="60"/>
      <c r="D262" s="61"/>
    </row>
    <row r="263" spans="3:4" x14ac:dyDescent="0.2">
      <c r="C263" s="60"/>
      <c r="D263" s="61"/>
    </row>
    <row r="264" spans="3:4" x14ac:dyDescent="0.2">
      <c r="C264" s="60"/>
      <c r="D264" s="61"/>
    </row>
    <row r="265" spans="3:4" x14ac:dyDescent="0.2">
      <c r="C265" s="60"/>
      <c r="D265" s="61"/>
    </row>
    <row r="266" spans="3:4" x14ac:dyDescent="0.2">
      <c r="C266" s="60"/>
      <c r="D266" s="61"/>
    </row>
    <row r="267" spans="3:4" x14ac:dyDescent="0.2">
      <c r="C267" s="60"/>
      <c r="D267" s="61"/>
    </row>
    <row r="268" spans="3:4" x14ac:dyDescent="0.2">
      <c r="C268" s="60"/>
      <c r="D268" s="61"/>
    </row>
    <row r="269" spans="3:4" x14ac:dyDescent="0.2">
      <c r="C269" s="60"/>
      <c r="D269" s="61"/>
    </row>
    <row r="270" spans="3:4" x14ac:dyDescent="0.2">
      <c r="C270" s="60"/>
      <c r="D270" s="61"/>
    </row>
    <row r="271" spans="3:4" x14ac:dyDescent="0.2">
      <c r="C271" s="60"/>
      <c r="D271" s="61"/>
    </row>
    <row r="272" spans="3:4" x14ac:dyDescent="0.2">
      <c r="C272" s="60"/>
      <c r="D272" s="61"/>
    </row>
    <row r="273" spans="3:4" x14ac:dyDescent="0.2">
      <c r="C273" s="60"/>
      <c r="D273" s="61"/>
    </row>
    <row r="274" spans="3:4" x14ac:dyDescent="0.2">
      <c r="C274" s="60"/>
      <c r="D274" s="61"/>
    </row>
    <row r="275" spans="3:4" x14ac:dyDescent="0.2">
      <c r="C275" s="60"/>
      <c r="D275" s="61"/>
    </row>
    <row r="276" spans="3:4" x14ac:dyDescent="0.2">
      <c r="C276" s="60"/>
      <c r="D276" s="61"/>
    </row>
    <row r="277" spans="3:4" x14ac:dyDescent="0.2">
      <c r="C277" s="60"/>
      <c r="D277" s="61"/>
    </row>
    <row r="278" spans="3:4" x14ac:dyDescent="0.2">
      <c r="C278" s="60"/>
      <c r="D278" s="61"/>
    </row>
    <row r="279" spans="3:4" x14ac:dyDescent="0.2">
      <c r="C279" s="60"/>
      <c r="D279" s="61"/>
    </row>
    <row r="280" spans="3:4" x14ac:dyDescent="0.2">
      <c r="C280" s="60"/>
      <c r="D280" s="61"/>
    </row>
    <row r="281" spans="3:4" x14ac:dyDescent="0.2">
      <c r="C281" s="60"/>
      <c r="D281" s="61"/>
    </row>
  </sheetData>
  <sheetProtection password="DD71" sheet="1" objects="1" scenarios="1"/>
  <mergeCells count="28">
    <mergeCell ref="A37:F41"/>
    <mergeCell ref="G43:J43"/>
    <mergeCell ref="G45:J45"/>
    <mergeCell ref="G47:J47"/>
    <mergeCell ref="G49:J49"/>
    <mergeCell ref="A33:B33"/>
    <mergeCell ref="C33:D33"/>
    <mergeCell ref="F33:G33"/>
    <mergeCell ref="I33:J33"/>
    <mergeCell ref="A34:B34"/>
    <mergeCell ref="C34:D34"/>
    <mergeCell ref="F34:G34"/>
    <mergeCell ref="I34:J34"/>
    <mergeCell ref="A23:F23"/>
    <mergeCell ref="A24:F25"/>
    <mergeCell ref="A26:J26"/>
    <mergeCell ref="A30:J30"/>
    <mergeCell ref="A32:B32"/>
    <mergeCell ref="C32:D32"/>
    <mergeCell ref="F32:G32"/>
    <mergeCell ref="I32:J32"/>
    <mergeCell ref="A5:B5"/>
    <mergeCell ref="C5:J5"/>
    <mergeCell ref="A1:L1"/>
    <mergeCell ref="A2:J2"/>
    <mergeCell ref="A3:J3"/>
    <mergeCell ref="A4:B4"/>
    <mergeCell ref="C4:J4"/>
  </mergeCells>
  <hyperlinks>
    <hyperlink ref="A7" r:id="rId1"/>
    <hyperlink ref="A8" r:id="rId2"/>
    <hyperlink ref="A10" r:id="rId3" display="http://multi-clean.com/wp-content/uploads/2017/09/3Eliminator3spec8-29-17.pdf"/>
    <hyperlink ref="A9" r:id="rId4" display="http://multi-clean.com/wp-content/uploads/2017/09/2multishinespecEN8-26-17.pdf"/>
    <hyperlink ref="A11" r:id="rId5" display="http://multi-clean.com/wp-content/uploads/2017/09/4foamymacspec8-24-17.pdf"/>
    <hyperlink ref="A12" r:id="rId6" display="http://multi-clean.com/wp-content/uploads/2017/09/6BlueBlazesspecEN8-11-17.pdf"/>
    <hyperlink ref="A14" r:id="rId7" display="http://www.multi-clean.com/specs pdf/Multitask/10mc10sanitizerspec.pdf"/>
    <hyperlink ref="A15" r:id="rId8" display="http://www.multi-clean.com/specs pdf/Multitask/12hdhifoamspec.pdf"/>
    <hyperlink ref="A16" r:id="rId9" display="http://multi-clean.com/specs pdf/Multitask/17odorritetropspec.pdf"/>
    <hyperlink ref="A17" r:id="rId10" display="http://multi-clean.com/wp-content/uploads/2017/09/18Tri-FectaspecEN8-29-17.pdf"/>
    <hyperlink ref="A18" r:id="rId11" display="http://multi-clean.com/wp-content/uploads/2017/09/64MillenniumQspec8-29-17.pdf"/>
    <hyperlink ref="A19" r:id="rId12" display="http://multi-clean.com/wp-content/uploads/2017/09/70toughgreenspec8-29-17.pdf"/>
    <hyperlink ref="A20" r:id="rId13" display="http://multi-clean.com/wp-content/uploads/2017/09/256centuryqspecUS8-27-17.pdf"/>
    <hyperlink ref="A21" r:id="rId14" display="CQ"/>
    <hyperlink ref="A13" r:id="rId15" display="http://multi-clean.com/wp-content/uploads/2017/09/7magicospec8-21-17.pdf"/>
  </hyperlinks>
  <pageMargins left="0.7" right="0.45" top="0.25" bottom="0.25" header="0.3" footer="0.3"/>
  <pageSetup orientation="portrait" verticalDpi="1200" r:id="rId16"/>
  <headerFooter alignWithMargins="0"/>
  <drawing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MT v RTU</vt:lpstr>
      <vt:lpstr>'MT v RTU'!Print_Area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Tarvin</dc:creator>
  <cp:lastModifiedBy>Jim Kellar</cp:lastModifiedBy>
  <dcterms:created xsi:type="dcterms:W3CDTF">2017-04-26T16:24:55Z</dcterms:created>
  <dcterms:modified xsi:type="dcterms:W3CDTF">2017-09-08T15:44:18Z</dcterms:modified>
</cp:coreProperties>
</file>